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发布招聘公告材料\"/>
    </mc:Choice>
  </mc:AlternateContent>
  <bookViews>
    <workbookView xWindow="0" yWindow="0" windowWidth="20730" windowHeight="11760"/>
  </bookViews>
  <sheets>
    <sheet name="招聘计划与岗位需求表" sheetId="1" r:id="rId1"/>
  </sheets>
  <definedNames>
    <definedName name="_xlnm._FilterDatabase" localSheetId="0" hidden="1">招聘计划与岗位需求表!$A$4:$N$132</definedName>
    <definedName name="_xlnm.Print_Area" localSheetId="0">招聘计划与岗位需求表!$A$1:$O$109,招聘计划与岗位需求表!$A$111:$O$122,招聘计划与岗位需求表!$A$124:$O$132</definedName>
  </definedNames>
  <calcPr calcId="152511"/>
</workbook>
</file>

<file path=xl/calcChain.xml><?xml version="1.0" encoding="utf-8"?>
<calcChain xmlns="http://schemas.openxmlformats.org/spreadsheetml/2006/main">
  <c r="O26" i="1" l="1"/>
  <c r="O86" i="1" l="1"/>
  <c r="O87" i="1"/>
  <c r="O88" i="1"/>
  <c r="M89" i="1"/>
  <c r="N89" i="1"/>
  <c r="O89" i="1"/>
  <c r="O90" i="1"/>
  <c r="L132" i="1" l="1"/>
  <c r="K132" i="1"/>
  <c r="F132" i="1"/>
  <c r="O131" i="1"/>
  <c r="O130" i="1"/>
  <c r="N130" i="1"/>
  <c r="M130" i="1"/>
  <c r="O129" i="1"/>
  <c r="O128" i="1"/>
  <c r="O127" i="1"/>
  <c r="L122" i="1"/>
  <c r="K122" i="1"/>
  <c r="F122" i="1"/>
  <c r="O121" i="1"/>
  <c r="O120" i="1"/>
  <c r="O119" i="1"/>
  <c r="O118" i="1"/>
  <c r="O117" i="1"/>
  <c r="O116" i="1"/>
  <c r="O115" i="1"/>
  <c r="O114" i="1"/>
  <c r="L109" i="1"/>
  <c r="K109" i="1"/>
  <c r="F109" i="1"/>
  <c r="O108" i="1"/>
  <c r="N108" i="1"/>
  <c r="M108" i="1"/>
  <c r="O106" i="1"/>
  <c r="L102" i="1"/>
  <c r="K102" i="1"/>
  <c r="F102" i="1"/>
  <c r="O101" i="1"/>
  <c r="O100" i="1"/>
  <c r="O99" i="1"/>
  <c r="N99" i="1"/>
  <c r="M99" i="1"/>
  <c r="O98" i="1"/>
  <c r="O97" i="1"/>
  <c r="O96" i="1"/>
  <c r="L91" i="1"/>
  <c r="K91" i="1"/>
  <c r="F91" i="1"/>
  <c r="L81" i="1"/>
  <c r="K81" i="1"/>
  <c r="F81" i="1"/>
  <c r="O80" i="1"/>
  <c r="O78" i="1"/>
  <c r="O77" i="1"/>
  <c r="O76" i="1"/>
  <c r="L72" i="1"/>
  <c r="K72" i="1"/>
  <c r="F72" i="1"/>
  <c r="O71" i="1"/>
  <c r="O70" i="1"/>
  <c r="L65" i="1"/>
  <c r="K65" i="1"/>
  <c r="F65" i="1"/>
  <c r="O64" i="1"/>
  <c r="O63" i="1"/>
  <c r="O62" i="1"/>
  <c r="N62" i="1"/>
  <c r="M62" i="1"/>
  <c r="O61" i="1"/>
  <c r="O60" i="1"/>
  <c r="O59" i="1"/>
  <c r="L54" i="1"/>
  <c r="K54" i="1"/>
  <c r="F54" i="1"/>
  <c r="O53" i="1"/>
  <c r="N53" i="1"/>
  <c r="M53" i="1"/>
  <c r="O52" i="1"/>
  <c r="O51" i="1"/>
  <c r="N51" i="1"/>
  <c r="M51" i="1"/>
  <c r="O50" i="1"/>
  <c r="O49" i="1"/>
  <c r="L45" i="1"/>
  <c r="K45" i="1"/>
  <c r="F45" i="1"/>
  <c r="O44" i="1"/>
  <c r="O42" i="1"/>
  <c r="O41" i="1"/>
  <c r="O39" i="1"/>
  <c r="L35" i="1"/>
  <c r="K35" i="1"/>
  <c r="F35" i="1"/>
  <c r="O34" i="1"/>
  <c r="N34" i="1"/>
  <c r="M34" i="1"/>
  <c r="O33" i="1"/>
  <c r="N33" i="1"/>
  <c r="M33" i="1"/>
  <c r="O32" i="1"/>
  <c r="O31" i="1"/>
  <c r="L27" i="1"/>
  <c r="K27" i="1"/>
  <c r="F27" i="1"/>
  <c r="O25" i="1"/>
  <c r="O24" i="1"/>
  <c r="O23" i="1"/>
  <c r="O22" i="1"/>
  <c r="O21" i="1"/>
  <c r="N21" i="1"/>
  <c r="M21" i="1"/>
  <c r="O20" i="1"/>
  <c r="N20" i="1"/>
  <c r="M20" i="1"/>
  <c r="O19" i="1"/>
  <c r="L15" i="1"/>
  <c r="K15" i="1"/>
  <c r="F15" i="1"/>
  <c r="O14" i="1"/>
  <c r="O13" i="1"/>
  <c r="O12" i="1"/>
  <c r="O11" i="1"/>
  <c r="O10" i="1"/>
  <c r="N10" i="1"/>
  <c r="M10" i="1"/>
  <c r="O9" i="1"/>
  <c r="O8" i="1"/>
  <c r="O7" i="1"/>
  <c r="N7" i="1"/>
  <c r="M7" i="1"/>
  <c r="O6" i="1"/>
  <c r="O5" i="1"/>
  <c r="O35" i="1" l="1"/>
  <c r="O122" i="1"/>
  <c r="O72" i="1"/>
  <c r="O15" i="1"/>
  <c r="O54" i="1"/>
  <c r="O91" i="1"/>
  <c r="O65" i="1"/>
  <c r="O81" i="1"/>
  <c r="O102" i="1"/>
  <c r="O27" i="1"/>
  <c r="O45" i="1"/>
  <c r="O132" i="1"/>
  <c r="O109" i="1"/>
</calcChain>
</file>

<file path=xl/sharedStrings.xml><?xml version="1.0" encoding="utf-8"?>
<sst xmlns="http://schemas.openxmlformats.org/spreadsheetml/2006/main" count="869" uniqueCount="363">
  <si>
    <t>招聘单位</t>
  </si>
  <si>
    <t>招聘岗位</t>
  </si>
  <si>
    <t>招聘人数</t>
  </si>
  <si>
    <t>招聘条件</t>
  </si>
  <si>
    <t>有关说明</t>
  </si>
  <si>
    <t>报名数</t>
  </si>
  <si>
    <t>初审通过数</t>
  </si>
  <si>
    <t>原招聘人数</t>
  </si>
  <si>
    <t>初审通过率</t>
  </si>
  <si>
    <t xml:space="preserve">岗位  代码 </t>
  </si>
  <si>
    <t xml:space="preserve">岗位名称 </t>
  </si>
  <si>
    <t xml:space="preserve">岗位类别 </t>
  </si>
  <si>
    <t>岗位简介</t>
  </si>
  <si>
    <t>专业要求</t>
  </si>
  <si>
    <t>其他条件</t>
  </si>
  <si>
    <t>江苏省烟草公司南京市公司</t>
  </si>
  <si>
    <t>综合事务岗</t>
  </si>
  <si>
    <t>----</t>
  </si>
  <si>
    <t>010102</t>
  </si>
  <si>
    <t>负责各类文书起草、内部网站、报刊编辑等相关文字工作</t>
  </si>
  <si>
    <t>010103</t>
  </si>
  <si>
    <t>010104</t>
  </si>
  <si>
    <t>010105</t>
  </si>
  <si>
    <t>010106</t>
  </si>
  <si>
    <t>业务操作岗</t>
  </si>
  <si>
    <t>客户经理</t>
  </si>
  <si>
    <t>负责卷烟市场维护、客户关系管理、信息采集和反馈、品牌培育等工作</t>
  </si>
  <si>
    <t>能适应长期户外工作要求，需自备市场走访的交通工具</t>
  </si>
  <si>
    <t>合计</t>
  </si>
  <si>
    <t>苏州市烟草公司吴中分公司</t>
  </si>
  <si>
    <t>020201</t>
  </si>
  <si>
    <t>苏州市烟草公司吴江分公司</t>
  </si>
  <si>
    <t>020401</t>
  </si>
  <si>
    <t>苏州市烟草公司昆山分公司</t>
  </si>
  <si>
    <t>020501</t>
  </si>
  <si>
    <t>苏州市烟草公司太仓分公司</t>
  </si>
  <si>
    <t>020601</t>
  </si>
  <si>
    <t>中文文秘类</t>
  </si>
  <si>
    <t>苏州市烟草公司张家港分公司</t>
  </si>
  <si>
    <t>020801</t>
  </si>
  <si>
    <t>江苏省烟草公司苏州市公司卷烟物流配送中心</t>
  </si>
  <si>
    <t>综合管理员</t>
  </si>
  <si>
    <t>030101</t>
  </si>
  <si>
    <t>无锡市烟草公司江阴分公司</t>
  </si>
  <si>
    <t>030201</t>
  </si>
  <si>
    <t>专卖稽查员</t>
  </si>
  <si>
    <t>无锡市烟草公司宜兴分公司</t>
  </si>
  <si>
    <t>030301</t>
  </si>
  <si>
    <t>无锡市烟草公司锡山分公司</t>
  </si>
  <si>
    <t>030401</t>
  </si>
  <si>
    <t xml:space="preserve">岗位 代码 </t>
  </si>
  <si>
    <t>江苏省烟草公司镇江市公司</t>
  </si>
  <si>
    <t>050101</t>
  </si>
  <si>
    <t>南通市烟草公司海安分公司</t>
  </si>
  <si>
    <t>060201</t>
  </si>
  <si>
    <t>南通市烟草公司如皋分公司</t>
  </si>
  <si>
    <t>060301</t>
  </si>
  <si>
    <t>南通市烟草公司如东分公司</t>
  </si>
  <si>
    <t>060401</t>
  </si>
  <si>
    <t>南通市烟草公司通州分公司</t>
  </si>
  <si>
    <t>060501</t>
  </si>
  <si>
    <t>南通市烟草公司海门分公司</t>
  </si>
  <si>
    <t>060601</t>
  </si>
  <si>
    <t>南通市烟草公司启东分公司</t>
  </si>
  <si>
    <t>060701</t>
  </si>
  <si>
    <t>泰州市烟草公司下属分公司</t>
  </si>
  <si>
    <t>080201</t>
  </si>
  <si>
    <t>行政管理等相关工作</t>
  </si>
  <si>
    <t>080202</t>
  </si>
  <si>
    <t>080203</t>
  </si>
  <si>
    <t>080204</t>
  </si>
  <si>
    <t>080205</t>
  </si>
  <si>
    <t>淮安市烟草公司涟水分公司</t>
  </si>
  <si>
    <t>090301</t>
  </si>
  <si>
    <t>淮安市烟草公司洪泽分公司</t>
  </si>
  <si>
    <t>090501</t>
  </si>
  <si>
    <t>淮安市烟草公司金湖分公司</t>
  </si>
  <si>
    <t>090701</t>
  </si>
  <si>
    <t>090502</t>
  </si>
  <si>
    <t>090702</t>
  </si>
  <si>
    <t>江苏省烟草公司盐城市公司</t>
  </si>
  <si>
    <t>盐城市烟草公司下属分公司</t>
  </si>
  <si>
    <t>工作地点为下属分公司，必须服从调配，且与分公司签订劳动合同并在当地工作</t>
  </si>
  <si>
    <t>宿迁市烟草公司下属分公司</t>
  </si>
  <si>
    <t>江苏省烟草公司连云港市公司</t>
  </si>
  <si>
    <t>学历、学位要求</t>
    <phoneticPr fontId="11" type="noConversion"/>
  </si>
  <si>
    <t>学历、学位要求</t>
    <phoneticPr fontId="11" type="noConversion"/>
  </si>
  <si>
    <t>学历、学位要求</t>
    <phoneticPr fontId="11" type="noConversion"/>
  </si>
  <si>
    <t>学历、学位要求</t>
    <phoneticPr fontId="11" type="noConversion"/>
  </si>
  <si>
    <t>客户经理</t>
    <phoneticPr fontId="11" type="noConversion"/>
  </si>
  <si>
    <t>010101</t>
    <phoneticPr fontId="11" type="noConversion"/>
  </si>
  <si>
    <t>中文文秘类</t>
    <phoneticPr fontId="11" type="noConversion"/>
  </si>
  <si>
    <t>与南京市烟草公司签订劳动合同</t>
    <phoneticPr fontId="11" type="noConversion"/>
  </si>
  <si>
    <t>泰州市烟草公司下属分公司</t>
    <phoneticPr fontId="11" type="noConversion"/>
  </si>
  <si>
    <t>工作地点为下属的靖江、泰兴、姜堰、兴化四个分公司，必须服从调配，且与靖江等分公司签订劳动合同并在当地工作</t>
    <phoneticPr fontId="11" type="noConversion"/>
  </si>
  <si>
    <t>南京市烟草公司一分公司</t>
    <phoneticPr fontId="11" type="noConversion"/>
  </si>
  <si>
    <t>南京市烟草公司四分公司</t>
    <phoneticPr fontId="11" type="noConversion"/>
  </si>
  <si>
    <t>010210</t>
    <phoneticPr fontId="11" type="noConversion"/>
  </si>
  <si>
    <t>专卖稽查员</t>
    <phoneticPr fontId="11" type="noConversion"/>
  </si>
  <si>
    <t>财务财会类</t>
    <phoneticPr fontId="11" type="noConversion"/>
  </si>
  <si>
    <t>计算机（网络管理）类</t>
    <phoneticPr fontId="11" type="noConversion"/>
  </si>
  <si>
    <t>电子信息类</t>
    <phoneticPr fontId="11" type="noConversion"/>
  </si>
  <si>
    <t>建筑工程类</t>
    <phoneticPr fontId="11" type="noConversion"/>
  </si>
  <si>
    <t>体格强健，能从事异地出差、调查案件等工作</t>
    <phoneticPr fontId="11" type="noConversion"/>
  </si>
  <si>
    <t>能适应长期户外工作要求，需自备市场走访的交通工具</t>
    <phoneticPr fontId="11" type="noConversion"/>
  </si>
  <si>
    <t>负责真假卷烟鉴定检测</t>
    <phoneticPr fontId="11" type="noConversion"/>
  </si>
  <si>
    <t>负责财务审计等相关工作</t>
    <phoneticPr fontId="11" type="noConversion"/>
  </si>
  <si>
    <t>负责物联网、信息安全等工作</t>
    <phoneticPr fontId="11" type="noConversion"/>
  </si>
  <si>
    <t>负责专卖案件侦查、飞行器应用等相关工作</t>
    <phoneticPr fontId="11" type="noConversion"/>
  </si>
  <si>
    <t>负责工程造价、设计等工作</t>
    <phoneticPr fontId="11" type="noConversion"/>
  </si>
  <si>
    <t>负责卷烟案件侦查、审理、市场管理等工作</t>
    <phoneticPr fontId="11" type="noConversion"/>
  </si>
  <si>
    <t>计算机类</t>
    <phoneticPr fontId="11" type="noConversion"/>
  </si>
  <si>
    <t>工商管理类、财务财会类</t>
    <phoneticPr fontId="11" type="noConversion"/>
  </si>
  <si>
    <t>法律类、工商管理类</t>
    <phoneticPr fontId="11" type="noConversion"/>
  </si>
  <si>
    <t>----</t>
    <phoneticPr fontId="11" type="noConversion"/>
  </si>
  <si>
    <t>行政管理等相关工作</t>
    <phoneticPr fontId="11" type="noConversion"/>
  </si>
  <si>
    <t>工作地点为下属分公司，必须服从调配，且与分公司签订劳动合同并在当地工作</t>
    <phoneticPr fontId="11" type="noConversion"/>
  </si>
  <si>
    <t>江苏省烟草公司盐城市公司</t>
    <phoneticPr fontId="11" type="noConversion"/>
  </si>
  <si>
    <t>常州市烟草公司下属分公司</t>
    <phoneticPr fontId="11" type="noConversion"/>
  </si>
  <si>
    <t>专业不限</t>
    <phoneticPr fontId="11" type="noConversion"/>
  </si>
  <si>
    <t>连云港市烟草公司下属分公司</t>
    <phoneticPr fontId="11" type="noConversion"/>
  </si>
  <si>
    <t>客户经理</t>
    <phoneticPr fontId="11" type="noConversion"/>
  </si>
  <si>
    <t>业务操作岗</t>
    <phoneticPr fontId="11" type="noConversion"/>
  </si>
  <si>
    <t>负责起草部门目标计划、制度修订、汇报总结等相关文字材料，开展部门党建活动、廉政管理、行政管理等工作</t>
    <phoneticPr fontId="11" type="noConversion"/>
  </si>
  <si>
    <t>负责市场维护、客户关系管理、信息采集和反馈、品牌培育等工作</t>
    <phoneticPr fontId="11" type="noConversion"/>
  </si>
  <si>
    <t>负责市场维护、客户关系管理、信息采集和反馈、品牌培育等工作</t>
    <phoneticPr fontId="11" type="noConversion"/>
  </si>
  <si>
    <t>负责烟草专卖市场日常稽查、涉烟违法案件侦办等工作</t>
    <phoneticPr fontId="11" type="noConversion"/>
  </si>
  <si>
    <t>能适应长期户外工作要求，需自备市场走访的交通工具</t>
    <phoneticPr fontId="11" type="noConversion"/>
  </si>
  <si>
    <t>体格强健，能适应不定时工作制要求；该岗位有一定职业风险（人身伤害等）</t>
    <phoneticPr fontId="11" type="noConversion"/>
  </si>
  <si>
    <t>负责开展卷烟零售户走访和市场检查，实地勘验新办证经营场所，检查持证户零售许可证使用情况，调查核实许可证后续监管等内部专卖监督管理工作，调查、核实、反馈举报投诉相关事宜，领导交办其他任务</t>
    <phoneticPr fontId="11" type="noConversion"/>
  </si>
  <si>
    <t>负责烟草专卖市场日常稽查、涉烟违法案件侦办等工作</t>
    <phoneticPr fontId="11" type="noConversion"/>
  </si>
  <si>
    <t>从事综合事务工作</t>
    <phoneticPr fontId="11" type="noConversion"/>
  </si>
  <si>
    <t>负责市场维护、客户关系管理、信息采集和反馈、品牌培育等工作</t>
    <phoneticPr fontId="11" type="noConversion"/>
  </si>
  <si>
    <t>负责市场维护、客户关系管理、信息采集和反馈、品牌培育等工作</t>
    <phoneticPr fontId="11" type="noConversion"/>
  </si>
  <si>
    <t>中文文秘类、法律类</t>
    <phoneticPr fontId="11" type="noConversion"/>
  </si>
  <si>
    <t>社会政治类、经济类</t>
    <phoneticPr fontId="11" type="noConversion"/>
  </si>
  <si>
    <t>专业不限</t>
    <phoneticPr fontId="11" type="noConversion"/>
  </si>
  <si>
    <t>徐州市烟草公司丰县分公司</t>
    <phoneticPr fontId="11" type="noConversion"/>
  </si>
  <si>
    <t>徐州市烟草公司丰县分公司</t>
    <phoneticPr fontId="11" type="noConversion"/>
  </si>
  <si>
    <t>徐州市烟草公司沛县分公司</t>
    <phoneticPr fontId="11" type="noConversion"/>
  </si>
  <si>
    <t>徐州市烟草公司沛县分公司</t>
    <phoneticPr fontId="11" type="noConversion"/>
  </si>
  <si>
    <t>徐州市烟草公司新沂分公司</t>
    <phoneticPr fontId="11" type="noConversion"/>
  </si>
  <si>
    <t>徐州市烟草公司邳州分公司</t>
    <phoneticPr fontId="11" type="noConversion"/>
  </si>
  <si>
    <t>行政管理员</t>
    <phoneticPr fontId="11" type="noConversion"/>
  </si>
  <si>
    <t>市场经理</t>
    <phoneticPr fontId="11" type="noConversion"/>
  </si>
  <si>
    <t>政工（党务、工会）干事</t>
    <phoneticPr fontId="11" type="noConversion"/>
  </si>
  <si>
    <t>业务操作岗</t>
    <phoneticPr fontId="11" type="noConversion"/>
  </si>
  <si>
    <t>业务操作岗</t>
    <phoneticPr fontId="11" type="noConversion"/>
  </si>
  <si>
    <t>秘书</t>
    <phoneticPr fontId="11" type="noConversion"/>
  </si>
  <si>
    <t>业务操作岗</t>
    <phoneticPr fontId="11" type="noConversion"/>
  </si>
  <si>
    <t>负责日常行政管理具体事务</t>
    <phoneticPr fontId="11" type="noConversion"/>
  </si>
  <si>
    <t>负责辖区消费调查、客户服务和品牌培育工作，采集、分析销售品牌和信息，预测市场走势；开展品牌宣传、促销、推广，落实品牌培育；完成领导交办的其他工作</t>
    <phoneticPr fontId="11" type="noConversion"/>
  </si>
  <si>
    <t>负责建立维护客户档案和客户资料信息；开展客户走访、消费调查、品牌宣传促销，采集市场信息；完成领导交办的其他工作</t>
    <phoneticPr fontId="11" type="noConversion"/>
  </si>
  <si>
    <t>负责烟草专卖市场日常稽查、涉烟违法案件侦办等工作；完成领导交办的其他工作</t>
    <phoneticPr fontId="11" type="noConversion"/>
  </si>
  <si>
    <t>根据上级工会工作要求，负责制定本单位工会年度工作计划及上报审批，组织开展工会各项活动，负责开展职工身体健康普查和疾病防疫、计划生育、妇委会和团组织的日常工作；负责制定党建、党风廉政建设、企业文化建设工作计划，开展精神文明创建、思想政治教育、企业理念宣贯落实等具体事务；完成领导交办的其他工作</t>
    <phoneticPr fontId="11" type="noConversion"/>
  </si>
  <si>
    <t>负责文字材料编写、公文处理及编写本单位大事记、办公会议记录工作；完成领导交办的其他工作</t>
    <phoneticPr fontId="11" type="noConversion"/>
  </si>
  <si>
    <t>法律类</t>
    <phoneticPr fontId="11" type="noConversion"/>
  </si>
  <si>
    <t>文学类</t>
    <phoneticPr fontId="11" type="noConversion"/>
  </si>
  <si>
    <t>计算机科学与技术</t>
    <phoneticPr fontId="11" type="noConversion"/>
  </si>
  <si>
    <t>----</t>
    <phoneticPr fontId="11" type="noConversion"/>
  </si>
  <si>
    <t>建筑与土木工程</t>
    <phoneticPr fontId="11" type="noConversion"/>
  </si>
  <si>
    <t>客户经理</t>
    <phoneticPr fontId="11" type="noConversion"/>
  </si>
  <si>
    <t>专卖稽查员</t>
    <phoneticPr fontId="11" type="noConversion"/>
  </si>
  <si>
    <t>负责烟草专卖市场日常稽查、涉烟违法案件侦办等工作</t>
    <phoneticPr fontId="11" type="noConversion"/>
  </si>
  <si>
    <t>广播电视编导</t>
    <phoneticPr fontId="11" type="noConversion"/>
  </si>
  <si>
    <t>能适应长期户外工作要求，需自备市场走访的交通工具</t>
    <phoneticPr fontId="11" type="noConversion"/>
  </si>
  <si>
    <t>江苏省烟草公司扬州市公司</t>
    <phoneticPr fontId="11" type="noConversion"/>
  </si>
  <si>
    <t>070101</t>
    <phoneticPr fontId="11" type="noConversion"/>
  </si>
  <si>
    <t>扬州市烟草公司邗江分公司</t>
    <phoneticPr fontId="11" type="noConversion"/>
  </si>
  <si>
    <t>070201</t>
    <phoneticPr fontId="11" type="noConversion"/>
  </si>
  <si>
    <t>业务操作岗</t>
    <phoneticPr fontId="11" type="noConversion"/>
  </si>
  <si>
    <t>行政管理等相关工作</t>
    <phoneticPr fontId="11" type="noConversion"/>
  </si>
  <si>
    <t>负责市场维护、客户关系管理、信息采集和反馈、品牌培育等工作</t>
    <phoneticPr fontId="11" type="noConversion"/>
  </si>
  <si>
    <t>机关科员</t>
    <phoneticPr fontId="11" type="noConversion"/>
  </si>
  <si>
    <t>财务审计科员</t>
    <phoneticPr fontId="11" type="noConversion"/>
  </si>
  <si>
    <t>物流中心科员</t>
    <phoneticPr fontId="11" type="noConversion"/>
  </si>
  <si>
    <t>专卖处科员</t>
    <phoneticPr fontId="11" type="noConversion"/>
  </si>
  <si>
    <t>资产处科员</t>
    <phoneticPr fontId="11" type="noConversion"/>
  </si>
  <si>
    <t>机关科员</t>
    <phoneticPr fontId="11" type="noConversion"/>
  </si>
  <si>
    <t>负责市场维护、客户关系管理、信息采集和反馈、品牌培育等工作</t>
    <phoneticPr fontId="11" type="noConversion"/>
  </si>
  <si>
    <t>经济类、工商管理类</t>
    <phoneticPr fontId="11" type="noConversion"/>
  </si>
  <si>
    <t>法律类、工商管理类</t>
    <phoneticPr fontId="11" type="noConversion"/>
  </si>
  <si>
    <t>社会政治类、中文文秘类</t>
    <phoneticPr fontId="11" type="noConversion"/>
  </si>
  <si>
    <t>录用人员必须服从单位岗位调配</t>
    <phoneticPr fontId="11" type="noConversion"/>
  </si>
  <si>
    <t>体格强健，能适应不定时工作制要求，该岗位有一定职业风险</t>
    <phoneticPr fontId="11" type="noConversion"/>
  </si>
  <si>
    <t>020802</t>
  </si>
  <si>
    <t>办公室秘书</t>
    <phoneticPr fontId="11" type="noConversion"/>
  </si>
  <si>
    <t>办公室计算机管理员</t>
    <phoneticPr fontId="11" type="noConversion"/>
  </si>
  <si>
    <t>办公室行政
管理员</t>
    <phoneticPr fontId="11" type="noConversion"/>
  </si>
  <si>
    <t>专卖管理科
综合管理员</t>
    <phoneticPr fontId="11" type="noConversion"/>
  </si>
  <si>
    <t>负责行政管理相关工作</t>
    <phoneticPr fontId="11" type="noConversion"/>
  </si>
  <si>
    <t>负责文字材料编写、公文处理、宣传报道、学会等工作</t>
    <phoneticPr fontId="11" type="noConversion"/>
  </si>
  <si>
    <t>负责文字材料编写、公文处理、宣传报道、学会等工作</t>
    <phoneticPr fontId="11" type="noConversion"/>
  </si>
  <si>
    <t>负责计算机信息类相关工作</t>
    <phoneticPr fontId="11" type="noConversion"/>
  </si>
  <si>
    <t>负责罚没财物管理、办理专卖人员执法证件、宣传报道、维护管理综合信息工作</t>
    <phoneticPr fontId="11" type="noConversion"/>
  </si>
  <si>
    <t>中文文秘类</t>
    <phoneticPr fontId="11" type="noConversion"/>
  </si>
  <si>
    <t>计算机类</t>
    <phoneticPr fontId="11" type="noConversion"/>
  </si>
  <si>
    <t>法律类</t>
    <phoneticPr fontId="11" type="noConversion"/>
  </si>
  <si>
    <t>工商管理类（工程造价管理相关）、审计类</t>
    <phoneticPr fontId="11" type="noConversion"/>
  </si>
  <si>
    <t>----</t>
    <phoneticPr fontId="11" type="noConversion"/>
  </si>
  <si>
    <t>----</t>
    <phoneticPr fontId="11" type="noConversion"/>
  </si>
  <si>
    <t>040302</t>
  </si>
  <si>
    <t>办事员</t>
    <phoneticPr fontId="11" type="noConversion"/>
  </si>
  <si>
    <t>出纳员</t>
    <phoneticPr fontId="11" type="noConversion"/>
  </si>
  <si>
    <t>综合员</t>
    <phoneticPr fontId="11" type="noConversion"/>
  </si>
  <si>
    <t>客户经理</t>
    <phoneticPr fontId="11" type="noConversion"/>
  </si>
  <si>
    <t>负责行政执法、处罚或行政许可等工作</t>
    <phoneticPr fontId="11" type="noConversion"/>
  </si>
  <si>
    <t>负责信息的收集、整理与挖掘等工作</t>
    <phoneticPr fontId="11" type="noConversion"/>
  </si>
  <si>
    <t>负责报账、预算、资产管理等工作</t>
    <phoneticPr fontId="11" type="noConversion"/>
  </si>
  <si>
    <t>负责作业安全、消防安全、车辆安全监督、综合治安管理等具体工作，负责安全监督管理工作</t>
    <phoneticPr fontId="11" type="noConversion"/>
  </si>
  <si>
    <t>负责市场维护、客户关系管理、信息采集和分析、品牌培育等工作</t>
    <phoneticPr fontId="11" type="noConversion"/>
  </si>
  <si>
    <t>负责市场维护、客户关系管理、信息采集和分析、品牌培育等工作</t>
    <phoneticPr fontId="11" type="noConversion"/>
  </si>
  <si>
    <t>安全生产类</t>
    <phoneticPr fontId="11" type="noConversion"/>
  </si>
  <si>
    <t>计算机类中的数据科学与大数据技术专业</t>
    <phoneticPr fontId="11" type="noConversion"/>
  </si>
  <si>
    <t>计算机类中的电子商务专业</t>
    <phoneticPr fontId="11" type="noConversion"/>
  </si>
  <si>
    <t>应用统计</t>
    <phoneticPr fontId="11" type="noConversion"/>
  </si>
  <si>
    <t>本科专业需和研究生专业一致</t>
    <phoneticPr fontId="11" type="noConversion"/>
  </si>
  <si>
    <t>能适应户外工作要求，适应安全作业工作要求</t>
    <phoneticPr fontId="11" type="noConversion"/>
  </si>
  <si>
    <t>能适应长期户外工作要求，能适应综合工时工作制要求，需自备市场走访的交通工具</t>
    <phoneticPr fontId="11" type="noConversion"/>
  </si>
  <si>
    <t>能适应长期户外工作要求，能适应综合工时工作制要求，需自备市场走访的交通工具</t>
    <phoneticPr fontId="11" type="noConversion"/>
  </si>
  <si>
    <t>工作地点为武进、金坛、溧阳分公司，必须服从调配，且与武进、金坛、溧阳分公司签订劳动合同并在当地工作</t>
    <phoneticPr fontId="11" type="noConversion"/>
  </si>
  <si>
    <t>工作地点为武进、金坛、溧阳分公司，必须服从调配，且与武进、金坛、溧阳分公司签订劳动合同并在当地工作</t>
    <phoneticPr fontId="11" type="noConversion"/>
  </si>
  <si>
    <t>050201</t>
    <phoneticPr fontId="11" type="noConversion"/>
  </si>
  <si>
    <t>050301</t>
    <phoneticPr fontId="11" type="noConversion"/>
  </si>
  <si>
    <t>050401</t>
    <phoneticPr fontId="11" type="noConversion"/>
  </si>
  <si>
    <t>050501</t>
    <phoneticPr fontId="11" type="noConversion"/>
  </si>
  <si>
    <t>营销中心
采供管理员</t>
    <phoneticPr fontId="11" type="noConversion"/>
  </si>
  <si>
    <t>中共党员
（含预备党员）</t>
    <phoneticPr fontId="11" type="noConversion"/>
  </si>
  <si>
    <t>----</t>
    <phoneticPr fontId="11" type="noConversion"/>
  </si>
  <si>
    <t>镇江市烟草公司丹阳分公司</t>
    <phoneticPr fontId="11" type="noConversion"/>
  </si>
  <si>
    <t>镇江市烟草公司丹徒分公司</t>
    <phoneticPr fontId="11" type="noConversion"/>
  </si>
  <si>
    <t>镇江市烟草公司扬中分公司</t>
    <phoneticPr fontId="11" type="noConversion"/>
  </si>
  <si>
    <t>镇江市烟草公司句容分公司</t>
    <phoneticPr fontId="11" type="noConversion"/>
  </si>
  <si>
    <t>法规科
（监察科）
纪检监察员</t>
    <phoneticPr fontId="11" type="noConversion"/>
  </si>
  <si>
    <t>客户经理</t>
    <phoneticPr fontId="11" type="noConversion"/>
  </si>
  <si>
    <t>办公室
综合管理员</t>
    <phoneticPr fontId="11" type="noConversion"/>
  </si>
  <si>
    <t>办公室
行政管理员</t>
    <phoneticPr fontId="11" type="noConversion"/>
  </si>
  <si>
    <t>负责分析市场需求，及时组织有效货源，分析货源状况，适时跟踪、了解销售状况，掌握卷烟库存情况，制定投放方案</t>
    <phoneticPr fontId="11" type="noConversion"/>
  </si>
  <si>
    <t>负责开展纪律检查、纪律风险防控、廉政风险防控、监督落实内控制度等监察工作，保障企业规范、健康运行</t>
    <phoneticPr fontId="11" type="noConversion"/>
  </si>
  <si>
    <t>负责落实市场营销、客户服务、品牌培育、终端建设、信息采集、动态信息反馈等各项工作，加强市场走访，开展客户服务</t>
    <phoneticPr fontId="11" type="noConversion"/>
  </si>
  <si>
    <t>负责日常行政管理事务、公务接待、会务、办公用品采购及使用、预算管理、固定资产等后勤管理工作，对单位的正常运转提供行政支持</t>
    <phoneticPr fontId="11" type="noConversion"/>
  </si>
  <si>
    <t>负责日常行政管理事务、公务接待、会务、办公用品采购及使用、预算管理、固定资产等后勤管理工作，对单位的正常运转提供行政支持</t>
    <phoneticPr fontId="11" type="noConversion"/>
  </si>
  <si>
    <t>财务财会类、经济类</t>
    <phoneticPr fontId="11" type="noConversion"/>
  </si>
  <si>
    <t>综合事务岗</t>
    <phoneticPr fontId="11" type="noConversion"/>
  </si>
  <si>
    <t>综合事务岗</t>
    <phoneticPr fontId="11" type="noConversion"/>
  </si>
  <si>
    <t>负责市场维护、客户关系管理、信息采集和反馈、品牌培育等工作</t>
    <phoneticPr fontId="11" type="noConversion"/>
  </si>
  <si>
    <t>负责烟草专卖市场日常稽查、涉烟违法案件侦办等工作</t>
    <phoneticPr fontId="11" type="noConversion"/>
  </si>
  <si>
    <t>从事相关综合事务类工作</t>
    <phoneticPr fontId="11" type="noConversion"/>
  </si>
  <si>
    <t>专业不限</t>
    <phoneticPr fontId="11" type="noConversion"/>
  </si>
  <si>
    <t>专卖稽查员</t>
    <phoneticPr fontId="11" type="noConversion"/>
  </si>
  <si>
    <t>专卖稽查员</t>
    <phoneticPr fontId="11" type="noConversion"/>
  </si>
  <si>
    <t>业务操作岗</t>
    <phoneticPr fontId="11" type="noConversion"/>
  </si>
  <si>
    <t>综合事务处理、文字材料处理等</t>
    <phoneticPr fontId="11" type="noConversion"/>
  </si>
  <si>
    <t>社会政治类</t>
    <phoneticPr fontId="11" type="noConversion"/>
  </si>
  <si>
    <t>法律类</t>
    <phoneticPr fontId="11" type="noConversion"/>
  </si>
  <si>
    <t>能适应长期户外工作要求</t>
    <phoneticPr fontId="11" type="noConversion"/>
  </si>
  <si>
    <t>工作地点为下属分公司，必须服从调配，且与分公司签订劳动合同并在当地工作</t>
    <phoneticPr fontId="11" type="noConversion"/>
  </si>
  <si>
    <t xml:space="preserve">岗位
代码 </t>
    <phoneticPr fontId="11" type="noConversion"/>
  </si>
  <si>
    <t xml:space="preserve">岗位
代码 </t>
    <phoneticPr fontId="11" type="noConversion"/>
  </si>
  <si>
    <t xml:space="preserve">岗位
代码 </t>
    <phoneticPr fontId="11" type="noConversion"/>
  </si>
  <si>
    <t>硕士研究生及以上学历并取得相应学位</t>
    <phoneticPr fontId="11" type="noConversion"/>
  </si>
  <si>
    <t>本科及以上学历并取得相应学位</t>
    <phoneticPr fontId="11" type="noConversion"/>
  </si>
  <si>
    <t>法律类、社会政治类、
公安类</t>
    <phoneticPr fontId="11" type="noConversion"/>
  </si>
  <si>
    <t>经济类、财务财会类、
计算机类</t>
    <phoneticPr fontId="11" type="noConversion"/>
  </si>
  <si>
    <t>硕士研究生及以上学历并取得相应学位</t>
    <phoneticPr fontId="11" type="noConversion"/>
  </si>
  <si>
    <t>本科及以上学历并取得相应学位</t>
    <phoneticPr fontId="11" type="noConversion"/>
  </si>
  <si>
    <t>公共管理类、工商管理类</t>
    <phoneticPr fontId="11" type="noConversion"/>
  </si>
  <si>
    <t>----</t>
    <phoneticPr fontId="11" type="noConversion"/>
  </si>
  <si>
    <t>----</t>
    <phoneticPr fontId="11" type="noConversion"/>
  </si>
  <si>
    <t>法律类、公安类</t>
    <phoneticPr fontId="11" type="noConversion"/>
  </si>
  <si>
    <t>江苏省烟草公司无锡市公司</t>
    <phoneticPr fontId="11" type="noConversion"/>
  </si>
  <si>
    <t>江苏省烟草公司常州市公司</t>
    <phoneticPr fontId="11" type="noConversion"/>
  </si>
  <si>
    <t>040201</t>
    <phoneticPr fontId="11" type="noConversion"/>
  </si>
  <si>
    <t>本科及以上学历并取得相应学位</t>
    <phoneticPr fontId="11" type="noConversion"/>
  </si>
  <si>
    <t>硕士研究生及以上学历并取得相应学位</t>
    <phoneticPr fontId="11" type="noConversion"/>
  </si>
  <si>
    <t>040301</t>
    <phoneticPr fontId="11" type="noConversion"/>
  </si>
  <si>
    <t>040303</t>
  </si>
  <si>
    <t>040304</t>
  </si>
  <si>
    <t>040305</t>
  </si>
  <si>
    <t>本科及以上学历并取得相应学位</t>
    <phoneticPr fontId="11" type="noConversion"/>
  </si>
  <si>
    <t>中文文秘类、法律类、
财务财会类、计算机类</t>
    <phoneticPr fontId="11" type="noConversion"/>
  </si>
  <si>
    <t>硕士研究生及以上学历并取得相应学位</t>
    <phoneticPr fontId="11" type="noConversion"/>
  </si>
  <si>
    <t>硕士研究生及以上学历并取得相应学位</t>
    <phoneticPr fontId="11" type="noConversion"/>
  </si>
  <si>
    <t>本科及以上学历并取得相应学位</t>
    <phoneticPr fontId="11" type="noConversion"/>
  </si>
  <si>
    <t>本科及以上学历并取得相应学位</t>
    <phoneticPr fontId="11" type="noConversion"/>
  </si>
  <si>
    <t>专业不限</t>
    <phoneticPr fontId="11" type="noConversion"/>
  </si>
  <si>
    <t>专业不限</t>
    <phoneticPr fontId="11" type="noConversion"/>
  </si>
  <si>
    <t>经济类、工商管理类、
商务贸易类</t>
    <phoneticPr fontId="11" type="noConversion"/>
  </si>
  <si>
    <t>经济类、工商管理类、
商务贸易类</t>
    <phoneticPr fontId="11" type="noConversion"/>
  </si>
  <si>
    <t>专卖稽查员</t>
    <phoneticPr fontId="11" type="noConversion"/>
  </si>
  <si>
    <t>负责烟草专卖市场日常稽查、涉烟违法案件侦办等工作</t>
    <phoneticPr fontId="11" type="noConversion"/>
  </si>
  <si>
    <t>体格强健，能适应不定时工作制要求；该岗位有一定职业风险（人身伤害等）</t>
    <phoneticPr fontId="11" type="noConversion"/>
  </si>
  <si>
    <t>计算机（含软件、网络管理）类、电子信息类</t>
    <phoneticPr fontId="11" type="noConversion"/>
  </si>
  <si>
    <r>
      <t>负责市场维护、客户关系管理、信息采集和反馈、品牌培育等工作；参与“金丝利通</t>
    </r>
    <r>
      <rPr>
        <sz val="9"/>
        <rFont val="宋体"/>
        <family val="3"/>
        <charset val="134"/>
      </rPr>
      <t>·</t>
    </r>
    <r>
      <rPr>
        <sz val="9"/>
        <rFont val="宋体"/>
        <family val="3"/>
        <charset val="134"/>
        <scheme val="minor"/>
      </rPr>
      <t>家</t>
    </r>
    <r>
      <rPr>
        <sz val="9"/>
        <rFont val="宋体"/>
        <family val="3"/>
        <charset val="134"/>
      </rPr>
      <t>·</t>
    </r>
    <r>
      <rPr>
        <sz val="9"/>
        <rFont val="宋体"/>
        <family val="3"/>
        <charset val="134"/>
        <scheme val="minor"/>
      </rPr>
      <t>号”建设推广相关工作</t>
    </r>
    <phoneticPr fontId="11" type="noConversion"/>
  </si>
  <si>
    <t>财务财会类、工商管理类、电子信息类</t>
    <phoneticPr fontId="11" type="noConversion"/>
  </si>
  <si>
    <t>法律类、中文文秘类、
经济类</t>
    <phoneticPr fontId="11" type="noConversion"/>
  </si>
  <si>
    <t>法律类、工商管理类</t>
    <phoneticPr fontId="11" type="noConversion"/>
  </si>
  <si>
    <t>中文文秘类、工商管理类、财务财会类、审计类</t>
    <phoneticPr fontId="11" type="noConversion"/>
  </si>
  <si>
    <t>法律类、社会政治类、计算机（含软件、网络管理）类、电子信息类</t>
    <phoneticPr fontId="11" type="noConversion"/>
  </si>
  <si>
    <t>机关科员/办事员</t>
    <phoneticPr fontId="11" type="noConversion"/>
  </si>
  <si>
    <t>工作地点为物流中心或武进、金坛、溧阳分公司，必须服从调配，且与劳动所在地的公司签订劳动合同</t>
    <phoneticPr fontId="11" type="noConversion"/>
  </si>
  <si>
    <t>工作地点为盐城市烟草公司或下属分公司，必须服从调配，且与劳动所在地的公司签订劳动合同并在当地工作</t>
    <phoneticPr fontId="11" type="noConversion"/>
  </si>
  <si>
    <t>从事卷烟市场打假打私、案件查处；负责所属基层服务站的党建工作</t>
    <phoneticPr fontId="11" type="noConversion"/>
  </si>
  <si>
    <t>法律文书审核、法律问题处理，从事党建、纪检相关工作以及文字材料处理等</t>
    <phoneticPr fontId="11" type="noConversion"/>
  </si>
  <si>
    <t>中文文秘类、法律类、
工商管理类、经济类、
财务财会类</t>
    <phoneticPr fontId="11" type="noConversion"/>
  </si>
  <si>
    <t>----</t>
    <phoneticPr fontId="11" type="noConversion"/>
  </si>
  <si>
    <t>基础数学、计算数学、
概率论与数理统计</t>
    <phoneticPr fontId="11" type="noConversion"/>
  </si>
  <si>
    <t>税务、审计、会计学</t>
    <phoneticPr fontId="11" type="noConversion"/>
  </si>
  <si>
    <t>财务财会类、税收税务类、审计类</t>
    <phoneticPr fontId="11" type="noConversion"/>
  </si>
  <si>
    <t>法律类、计算机（大类）类、计算机（网络管理）类</t>
    <phoneticPr fontId="11" type="noConversion"/>
  </si>
  <si>
    <t>法律类、计算机（大类）类、电子信息类</t>
    <phoneticPr fontId="11" type="noConversion"/>
  </si>
  <si>
    <t>江苏省烟草专卖局（公司）系统2021年员工招聘计划与岗位需求</t>
    <phoneticPr fontId="11" type="noConversion"/>
  </si>
  <si>
    <t>江苏省烟草公司南京市公司所属单位员工招聘计划与岗位需求</t>
    <phoneticPr fontId="11" type="noConversion"/>
  </si>
  <si>
    <t>江苏省烟草公司苏州市公司所属单位员工招聘计划与岗位需求</t>
    <phoneticPr fontId="11" type="noConversion"/>
  </si>
  <si>
    <t>江苏省烟草公司无锡市公司所属单位员工招聘计划与岗位需求</t>
    <phoneticPr fontId="11" type="noConversion"/>
  </si>
  <si>
    <t>江苏省烟草公司常州市公司所属单位员工招聘计划与岗位需求</t>
  </si>
  <si>
    <t>江苏省烟草公司镇江市公司所属单位员工招聘计划与岗位需求</t>
  </si>
  <si>
    <t>江苏省烟草公司南通市公司所属单位员工招聘计划与岗位需求</t>
  </si>
  <si>
    <t>江苏省烟草公司扬州市公司所属单位员工招聘计划与岗位需求</t>
  </si>
  <si>
    <t>江苏省烟草公司泰州市公司所属单位员工招聘计划与岗位需求</t>
  </si>
  <si>
    <t>江苏省烟草公司淮安市公司所属单位员工招聘计划与岗位需求</t>
  </si>
  <si>
    <t>江苏省烟草公司盐城市公司所属单位员工招聘计划与岗位需求</t>
  </si>
  <si>
    <t>江苏省烟草公司宿迁市公司所属单位员工招聘计划与岗位需求</t>
  </si>
  <si>
    <t>江苏省烟草公司徐州市公司所属单位员工招聘计划与岗位需求</t>
  </si>
  <si>
    <t>江苏省烟草公司连云港市公司所属单位员工招聘计划与岗位需求</t>
  </si>
  <si>
    <t>食品科学专业（限烟草化学方向）、分析化学</t>
    <phoneticPr fontId="11" type="noConversion"/>
  </si>
  <si>
    <t>物流成本
核算员</t>
    <phoneticPr fontId="11" type="noConversion"/>
  </si>
  <si>
    <t>中文文秘类</t>
    <phoneticPr fontId="11" type="noConversion"/>
  </si>
  <si>
    <t>中文文秘类、安全生产类
财务财会类、计算机类</t>
    <phoneticPr fontId="11" type="noConversion"/>
  </si>
  <si>
    <t>业务操作岗</t>
    <phoneticPr fontId="11" type="noConversion"/>
  </si>
  <si>
    <t>业务操作岗</t>
    <phoneticPr fontId="11" type="noConversion"/>
  </si>
  <si>
    <t>从事卷烟市场维护等，工作地点以户外为主，需自备走市场交通工具</t>
    <phoneticPr fontId="11" type="noConversion"/>
  </si>
  <si>
    <t>本科及以上学历并取得相应学位</t>
    <phoneticPr fontId="11" type="noConversion"/>
  </si>
  <si>
    <t>本科及以上学历并取得相应学位</t>
    <phoneticPr fontId="11" type="noConversion"/>
  </si>
  <si>
    <t>中共党员(含预备党员)，身体素质好，勇于冲锋，有长期在基层一线吃苦奉献精神</t>
    <phoneticPr fontId="11" type="noConversion"/>
  </si>
  <si>
    <t>010311</t>
    <phoneticPr fontId="11" type="noConversion"/>
  </si>
  <si>
    <t>010107</t>
  </si>
  <si>
    <t>010108</t>
  </si>
  <si>
    <t>物流中心
分拣员</t>
    <phoneticPr fontId="11" type="noConversion"/>
  </si>
  <si>
    <t>机械工程类</t>
    <phoneticPr fontId="11" type="noConversion"/>
  </si>
  <si>
    <t>计算机（网络管理）类</t>
    <phoneticPr fontId="11" type="noConversion"/>
  </si>
  <si>
    <t>计算机（网络管理）类</t>
    <phoneticPr fontId="11" type="noConversion"/>
  </si>
  <si>
    <t>020901</t>
    <phoneticPr fontId="11" type="noConversion"/>
  </si>
  <si>
    <t>020902</t>
  </si>
  <si>
    <t>设备管理员</t>
    <phoneticPr fontId="11" type="noConversion"/>
  </si>
  <si>
    <t>负责物流仓储分拣设备的运维等工作</t>
    <phoneticPr fontId="11" type="noConversion"/>
  </si>
  <si>
    <t>负责会计核算、资金收付、财务报表、税费缴纳、现金、银行收支、国有资产管理等工作</t>
    <phoneticPr fontId="11" type="noConversion"/>
  </si>
  <si>
    <t>机械工程类</t>
    <phoneticPr fontId="11" type="noConversion"/>
  </si>
  <si>
    <t>机械工程类</t>
    <phoneticPr fontId="11" type="noConversion"/>
  </si>
  <si>
    <t>负责开展品牌宣传、促销、维护，收集、维护、管理零售户档案，收集、反馈、响应零售户诉求，指导零售户合理订货，为零售户提供经营建议，对零售户分类拜访，开展辖区消费调查，采集、反馈市场信息，宣传行业相关政策，传播烟草企业文化，领导交办其他任务</t>
    <phoneticPr fontId="11" type="noConversion"/>
  </si>
  <si>
    <t>物流中心
设备操作员</t>
    <phoneticPr fontId="11" type="noConversion"/>
  </si>
  <si>
    <t>负责物流机械操作、运维等工作</t>
    <phoneticPr fontId="11" type="noConversion"/>
  </si>
  <si>
    <t>从事物流机械操作、运维等工作</t>
    <phoneticPr fontId="11" type="noConversion"/>
  </si>
  <si>
    <t>工作地点为盐城市烟草公司物流中心，必须服从调配，且与劳动所在地的公司签订劳动合同并在当地工作</t>
    <phoneticPr fontId="11" type="noConversion"/>
  </si>
  <si>
    <t>法律类</t>
    <phoneticPr fontId="11" type="noConversion"/>
  </si>
  <si>
    <t>工商管理类、中文文秘类</t>
    <phoneticPr fontId="11" type="noConversion"/>
  </si>
  <si>
    <t>工商管理类</t>
    <phoneticPr fontId="11" type="noConversion"/>
  </si>
  <si>
    <t>客户服务科
综合管理员</t>
    <phoneticPr fontId="11" type="noConversion"/>
  </si>
  <si>
    <t>制订年度、月度工作计划与总结；组织、协调、安排各类会议；开展客户服务、接待工作；开展部门内部年度费用预算及预算执行的控制管理等；整理、保管部门各类文件、档案资料等；组织、协调、落实相关部门交办的其它工作；完成领导交办的其他工作</t>
    <phoneticPr fontId="11" type="noConversion"/>
  </si>
  <si>
    <t>录用人员必须服从单位岗位调配</t>
    <phoneticPr fontId="11" type="noConversion"/>
  </si>
  <si>
    <t>录用人员必须服从单位岗位调配</t>
    <phoneticPr fontId="11" type="noConversion"/>
  </si>
  <si>
    <t>公共管理类、经济类</t>
    <phoneticPr fontId="11" type="noConversion"/>
  </si>
  <si>
    <t>计算机类、法律类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</si>
</sst>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charset val="134"/>
      <scheme val="minor"/>
    </font>
    <font>
      <b/>
      <sz val="10"/>
      <name val="黑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  <scheme val="minor"/>
    </font>
    <font>
      <b/>
      <sz val="18"/>
      <name val="方正小标宋简体"/>
      <family val="4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方正小标宋简体"/>
      <family val="4"/>
      <charset val="134"/>
    </font>
    <font>
      <sz val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6"/>
      <name val="宋体"/>
      <family val="3"/>
      <charset val="134"/>
      <scheme val="minor"/>
    </font>
    <font>
      <b/>
      <sz val="22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25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/>
    <xf numFmtId="0" fontId="3" fillId="0" borderId="5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vertical="center"/>
    </xf>
    <xf numFmtId="10" fontId="7" fillId="0" borderId="2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0" fontId="7" fillId="0" borderId="27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0" fontId="7" fillId="0" borderId="29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/>
    <xf numFmtId="0" fontId="1" fillId="0" borderId="12" xfId="1" applyFont="1" applyFill="1" applyBorder="1" applyAlignment="1">
      <alignment vertical="center" wrapText="1"/>
    </xf>
    <xf numFmtId="0" fontId="3" fillId="0" borderId="15" xfId="0" applyFont="1" applyFill="1" applyBorder="1" applyAlignment="1"/>
    <xf numFmtId="0" fontId="6" fillId="0" borderId="12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49" fontId="6" fillId="0" borderId="12" xfId="0" quotePrefix="1" applyNumberFormat="1" applyFont="1" applyFill="1" applyBorder="1" applyAlignment="1">
      <alignment horizontal="center" vertical="center" wrapText="1"/>
    </xf>
    <xf numFmtId="49" fontId="6" fillId="0" borderId="4" xfId="0" quotePrefix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7" fillId="0" borderId="2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 wrapText="1"/>
    </xf>
    <xf numFmtId="0" fontId="6" fillId="0" borderId="25" xfId="0" quotePrefix="1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quotePrefix="1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29" xfId="0" quotePrefix="1" applyFont="1" applyFill="1" applyBorder="1" applyAlignment="1">
      <alignment horizontal="center" vertical="center" wrapText="1"/>
    </xf>
    <xf numFmtId="0" fontId="7" fillId="0" borderId="12" xfId="0" quotePrefix="1" applyFont="1" applyFill="1" applyBorder="1" applyAlignment="1">
      <alignment horizontal="center" vertical="center" wrapText="1"/>
    </xf>
    <xf numFmtId="0" fontId="7" fillId="0" borderId="25" xfId="0" quotePrefix="1" applyFont="1" applyFill="1" applyBorder="1" applyAlignment="1">
      <alignment horizontal="center" vertical="center" wrapText="1"/>
    </xf>
    <xf numFmtId="0" fontId="7" fillId="0" borderId="29" xfId="0" quotePrefix="1" applyFont="1" applyFill="1" applyBorder="1" applyAlignment="1">
      <alignment horizontal="left" vertical="center" wrapText="1"/>
    </xf>
    <xf numFmtId="0" fontId="7" fillId="0" borderId="12" xfId="0" quotePrefix="1" applyFont="1" applyFill="1" applyBorder="1" applyAlignment="1">
      <alignment horizontal="left" vertical="center" wrapText="1"/>
    </xf>
    <xf numFmtId="0" fontId="7" fillId="0" borderId="4" xfId="0" quotePrefix="1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3" fillId="0" borderId="4" xfId="0" quotePrefix="1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quotePrefix="1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vertical="center" wrapText="1"/>
    </xf>
    <xf numFmtId="0" fontId="15" fillId="0" borderId="29" xfId="0" quotePrefix="1" applyFont="1" applyFill="1" applyBorder="1" applyAlignment="1">
      <alignment horizontal="left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0" fontId="7" fillId="0" borderId="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5" fillId="0" borderId="25" xfId="0" quotePrefix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7" fillId="0" borderId="25" xfId="0" quotePrefix="1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workbookViewId="0">
      <pane ySplit="1" topLeftCell="A2" activePane="bottomLeft" state="frozen"/>
      <selection pane="bottomLeft" activeCell="S13" sqref="S13"/>
    </sheetView>
  </sheetViews>
  <sheetFormatPr defaultColWidth="9" defaultRowHeight="13.5"/>
  <cols>
    <col min="1" max="1" width="11.875" style="2" customWidth="1"/>
    <col min="2" max="2" width="6.875" style="2" customWidth="1"/>
    <col min="3" max="3" width="9.75" style="2" customWidth="1"/>
    <col min="4" max="4" width="9.5" style="2" customWidth="1"/>
    <col min="5" max="5" width="29.75" style="2" customWidth="1"/>
    <col min="6" max="6" width="5.875" style="2" customWidth="1"/>
    <col min="7" max="7" width="15.25" style="3" customWidth="1"/>
    <col min="8" max="8" width="19.75" style="3" customWidth="1"/>
    <col min="9" max="9" width="15.75" style="3" customWidth="1"/>
    <col min="10" max="10" width="17.125" style="1" customWidth="1"/>
    <col min="11" max="12" width="5.875" style="2" hidden="1" customWidth="1"/>
    <col min="13" max="13" width="7.5" style="2" hidden="1" customWidth="1"/>
    <col min="14" max="14" width="11" style="2" hidden="1" customWidth="1"/>
    <col min="15" max="15" width="11.875" style="2" hidden="1" customWidth="1"/>
    <col min="16" max="16384" width="9" style="2"/>
  </cols>
  <sheetData>
    <row r="1" spans="1:15" ht="56.25" customHeight="1">
      <c r="A1" s="122" t="s">
        <v>311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30" customHeight="1" thickBot="1">
      <c r="A2" s="105" t="s">
        <v>312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5" ht="22.5" customHeight="1">
      <c r="A3" s="115" t="s">
        <v>0</v>
      </c>
      <c r="B3" s="119" t="s">
        <v>1</v>
      </c>
      <c r="C3" s="120"/>
      <c r="D3" s="120"/>
      <c r="E3" s="117"/>
      <c r="F3" s="96" t="s">
        <v>2</v>
      </c>
      <c r="G3" s="119" t="s">
        <v>3</v>
      </c>
      <c r="H3" s="120"/>
      <c r="I3" s="117"/>
      <c r="J3" s="100" t="s">
        <v>4</v>
      </c>
      <c r="K3" s="109" t="s">
        <v>5</v>
      </c>
      <c r="L3" s="96" t="s">
        <v>6</v>
      </c>
      <c r="M3" s="16"/>
      <c r="N3" s="98" t="s">
        <v>7</v>
      </c>
      <c r="O3" s="100" t="s">
        <v>8</v>
      </c>
    </row>
    <row r="4" spans="1:15" s="1" customFormat="1" ht="29.25" customHeight="1" thickBot="1">
      <c r="A4" s="116"/>
      <c r="B4" s="71" t="s">
        <v>9</v>
      </c>
      <c r="C4" s="71" t="s">
        <v>10</v>
      </c>
      <c r="D4" s="71" t="s">
        <v>11</v>
      </c>
      <c r="E4" s="71" t="s">
        <v>12</v>
      </c>
      <c r="F4" s="97"/>
      <c r="G4" s="71" t="s">
        <v>85</v>
      </c>
      <c r="H4" s="71" t="s">
        <v>13</v>
      </c>
      <c r="I4" s="71" t="s">
        <v>14</v>
      </c>
      <c r="J4" s="101"/>
      <c r="K4" s="110"/>
      <c r="L4" s="97"/>
      <c r="M4" s="17"/>
      <c r="N4" s="99"/>
      <c r="O4" s="101"/>
    </row>
    <row r="5" spans="1:15" ht="28.5" customHeight="1">
      <c r="A5" s="73" t="s">
        <v>15</v>
      </c>
      <c r="B5" s="74" t="s">
        <v>90</v>
      </c>
      <c r="C5" s="75" t="s">
        <v>173</v>
      </c>
      <c r="D5" s="75" t="s">
        <v>16</v>
      </c>
      <c r="E5" s="76" t="s">
        <v>19</v>
      </c>
      <c r="F5" s="75">
        <v>1</v>
      </c>
      <c r="G5" s="76" t="s">
        <v>260</v>
      </c>
      <c r="H5" s="75" t="s">
        <v>91</v>
      </c>
      <c r="I5" s="77" t="s">
        <v>17</v>
      </c>
      <c r="J5" s="78" t="s">
        <v>92</v>
      </c>
      <c r="K5" s="27"/>
      <c r="L5" s="20"/>
      <c r="M5" s="20"/>
      <c r="N5" s="20"/>
      <c r="O5" s="31" t="e">
        <f t="shared" ref="O5:O15" si="0">L5/K5</f>
        <v>#DIV/0!</v>
      </c>
    </row>
    <row r="6" spans="1:15" ht="36" customHeight="1">
      <c r="A6" s="48" t="s">
        <v>15</v>
      </c>
      <c r="B6" s="49" t="s">
        <v>18</v>
      </c>
      <c r="C6" s="50" t="s">
        <v>173</v>
      </c>
      <c r="D6" s="50" t="s">
        <v>16</v>
      </c>
      <c r="E6" s="51" t="s">
        <v>105</v>
      </c>
      <c r="F6" s="50">
        <v>1</v>
      </c>
      <c r="G6" s="51" t="s">
        <v>260</v>
      </c>
      <c r="H6" s="50" t="s">
        <v>325</v>
      </c>
      <c r="I6" s="52" t="s">
        <v>17</v>
      </c>
      <c r="J6" s="53" t="s">
        <v>92</v>
      </c>
      <c r="K6" s="27"/>
      <c r="L6" s="20"/>
      <c r="M6" s="20"/>
      <c r="N6" s="20"/>
      <c r="O6" s="31" t="e">
        <f t="shared" si="0"/>
        <v>#DIV/0!</v>
      </c>
    </row>
    <row r="7" spans="1:15" ht="31.5" customHeight="1">
      <c r="A7" s="48" t="s">
        <v>15</v>
      </c>
      <c r="B7" s="49" t="s">
        <v>20</v>
      </c>
      <c r="C7" s="50" t="s">
        <v>174</v>
      </c>
      <c r="D7" s="50" t="s">
        <v>16</v>
      </c>
      <c r="E7" s="51" t="s">
        <v>106</v>
      </c>
      <c r="F7" s="50">
        <v>1</v>
      </c>
      <c r="G7" s="51" t="s">
        <v>260</v>
      </c>
      <c r="H7" s="50" t="s">
        <v>99</v>
      </c>
      <c r="I7" s="52" t="s">
        <v>17</v>
      </c>
      <c r="J7" s="53" t="s">
        <v>92</v>
      </c>
      <c r="K7" s="27"/>
      <c r="L7" s="20"/>
      <c r="M7" s="20" t="e">
        <f>VLOOKUP(B7,#REF!,1,0)</f>
        <v>#REF!</v>
      </c>
      <c r="N7" s="20" t="e">
        <f>VLOOKUP(B7,#REF!,5,0)</f>
        <v>#REF!</v>
      </c>
      <c r="O7" s="31" t="e">
        <f t="shared" si="0"/>
        <v>#DIV/0!</v>
      </c>
    </row>
    <row r="8" spans="1:15" ht="36" customHeight="1">
      <c r="A8" s="48" t="s">
        <v>15</v>
      </c>
      <c r="B8" s="49" t="s">
        <v>21</v>
      </c>
      <c r="C8" s="50" t="s">
        <v>175</v>
      </c>
      <c r="D8" s="50" t="s">
        <v>16</v>
      </c>
      <c r="E8" s="51" t="s">
        <v>107</v>
      </c>
      <c r="F8" s="50">
        <v>1</v>
      </c>
      <c r="G8" s="51" t="s">
        <v>260</v>
      </c>
      <c r="H8" s="50" t="s">
        <v>340</v>
      </c>
      <c r="I8" s="52" t="s">
        <v>17</v>
      </c>
      <c r="J8" s="53" t="s">
        <v>92</v>
      </c>
      <c r="K8" s="27"/>
      <c r="L8" s="20"/>
      <c r="M8" s="20"/>
      <c r="N8" s="20"/>
      <c r="O8" s="31" t="e">
        <f t="shared" si="0"/>
        <v>#DIV/0!</v>
      </c>
    </row>
    <row r="9" spans="1:15" ht="36" customHeight="1">
      <c r="A9" s="48" t="s">
        <v>15</v>
      </c>
      <c r="B9" s="49" t="s">
        <v>22</v>
      </c>
      <c r="C9" s="50" t="s">
        <v>176</v>
      </c>
      <c r="D9" s="50" t="s">
        <v>16</v>
      </c>
      <c r="E9" s="51" t="s">
        <v>108</v>
      </c>
      <c r="F9" s="50">
        <v>1</v>
      </c>
      <c r="G9" s="51" t="s">
        <v>260</v>
      </c>
      <c r="H9" s="50" t="s">
        <v>101</v>
      </c>
      <c r="I9" s="52" t="s">
        <v>17</v>
      </c>
      <c r="J9" s="53" t="s">
        <v>92</v>
      </c>
      <c r="K9" s="27"/>
      <c r="L9" s="20"/>
      <c r="M9" s="20"/>
      <c r="N9" s="20"/>
      <c r="O9" s="31" t="e">
        <f t="shared" si="0"/>
        <v>#DIV/0!</v>
      </c>
    </row>
    <row r="10" spans="1:15" ht="36" customHeight="1">
      <c r="A10" s="48" t="s">
        <v>15</v>
      </c>
      <c r="B10" s="49" t="s">
        <v>23</v>
      </c>
      <c r="C10" s="50" t="s">
        <v>177</v>
      </c>
      <c r="D10" s="50" t="s">
        <v>16</v>
      </c>
      <c r="E10" s="51" t="s">
        <v>109</v>
      </c>
      <c r="F10" s="50">
        <v>1</v>
      </c>
      <c r="G10" s="51" t="s">
        <v>260</v>
      </c>
      <c r="H10" s="50" t="s">
        <v>102</v>
      </c>
      <c r="I10" s="52" t="s">
        <v>17</v>
      </c>
      <c r="J10" s="53" t="s">
        <v>92</v>
      </c>
      <c r="K10" s="27"/>
      <c r="L10" s="20"/>
      <c r="M10" s="20" t="e">
        <f>VLOOKUP(B10,#REF!,1,0)</f>
        <v>#REF!</v>
      </c>
      <c r="N10" s="20" t="e">
        <f>VLOOKUP(B10,#REF!,5,0)</f>
        <v>#REF!</v>
      </c>
      <c r="O10" s="31" t="e">
        <f t="shared" si="0"/>
        <v>#DIV/0!</v>
      </c>
    </row>
    <row r="11" spans="1:15" ht="40.5" customHeight="1">
      <c r="A11" s="48" t="s">
        <v>15</v>
      </c>
      <c r="B11" s="49" t="s">
        <v>336</v>
      </c>
      <c r="C11" s="50" t="s">
        <v>350</v>
      </c>
      <c r="D11" s="50" t="s">
        <v>24</v>
      </c>
      <c r="E11" s="51" t="s">
        <v>351</v>
      </c>
      <c r="F11" s="50">
        <v>1</v>
      </c>
      <c r="G11" s="51" t="s">
        <v>261</v>
      </c>
      <c r="H11" s="50" t="s">
        <v>347</v>
      </c>
      <c r="I11" s="52" t="s">
        <v>17</v>
      </c>
      <c r="J11" s="53" t="s">
        <v>92</v>
      </c>
      <c r="K11" s="27"/>
      <c r="L11" s="20"/>
      <c r="M11" s="20"/>
      <c r="N11" s="20"/>
      <c r="O11" s="31" t="e">
        <f t="shared" si="0"/>
        <v>#DIV/0!</v>
      </c>
    </row>
    <row r="12" spans="1:15" ht="40.5" customHeight="1">
      <c r="A12" s="48" t="s">
        <v>15</v>
      </c>
      <c r="B12" s="49" t="s">
        <v>337</v>
      </c>
      <c r="C12" s="50" t="s">
        <v>338</v>
      </c>
      <c r="D12" s="50" t="s">
        <v>24</v>
      </c>
      <c r="E12" s="51" t="s">
        <v>107</v>
      </c>
      <c r="F12" s="50">
        <v>1</v>
      </c>
      <c r="G12" s="51" t="s">
        <v>261</v>
      </c>
      <c r="H12" s="50" t="s">
        <v>341</v>
      </c>
      <c r="I12" s="52" t="s">
        <v>17</v>
      </c>
      <c r="J12" s="53" t="s">
        <v>92</v>
      </c>
      <c r="K12" s="27"/>
      <c r="L12" s="20"/>
      <c r="M12" s="20"/>
      <c r="N12" s="20"/>
      <c r="O12" s="31" t="e">
        <f t="shared" si="0"/>
        <v>#DIV/0!</v>
      </c>
    </row>
    <row r="13" spans="1:15" ht="40.5" customHeight="1">
      <c r="A13" s="48" t="s">
        <v>95</v>
      </c>
      <c r="B13" s="49" t="s">
        <v>97</v>
      </c>
      <c r="C13" s="50" t="s">
        <v>98</v>
      </c>
      <c r="D13" s="50" t="s">
        <v>24</v>
      </c>
      <c r="E13" s="51" t="s">
        <v>110</v>
      </c>
      <c r="F13" s="50">
        <v>1</v>
      </c>
      <c r="G13" s="51" t="s">
        <v>261</v>
      </c>
      <c r="H13" s="50" t="s">
        <v>262</v>
      </c>
      <c r="I13" s="51" t="s">
        <v>103</v>
      </c>
      <c r="J13" s="53" t="s">
        <v>92</v>
      </c>
      <c r="K13" s="27"/>
      <c r="L13" s="20"/>
      <c r="M13" s="20"/>
      <c r="N13" s="20"/>
      <c r="O13" s="31" t="e">
        <f t="shared" si="0"/>
        <v>#DIV/0!</v>
      </c>
    </row>
    <row r="14" spans="1:15" ht="40.5" customHeight="1">
      <c r="A14" s="48" t="s">
        <v>96</v>
      </c>
      <c r="B14" s="49" t="s">
        <v>335</v>
      </c>
      <c r="C14" s="50" t="s">
        <v>25</v>
      </c>
      <c r="D14" s="50" t="s">
        <v>24</v>
      </c>
      <c r="E14" s="51" t="s">
        <v>26</v>
      </c>
      <c r="F14" s="50">
        <v>1</v>
      </c>
      <c r="G14" s="51" t="s">
        <v>261</v>
      </c>
      <c r="H14" s="50" t="s">
        <v>263</v>
      </c>
      <c r="I14" s="51" t="s">
        <v>27</v>
      </c>
      <c r="J14" s="53" t="s">
        <v>92</v>
      </c>
      <c r="K14" s="27"/>
      <c r="L14" s="20"/>
      <c r="M14" s="20"/>
      <c r="N14" s="20"/>
      <c r="O14" s="31" t="e">
        <f t="shared" si="0"/>
        <v>#DIV/0!</v>
      </c>
    </row>
    <row r="15" spans="1:15" ht="24.75" customHeight="1" thickBot="1">
      <c r="A15" s="15" t="s">
        <v>28</v>
      </c>
      <c r="B15" s="11"/>
      <c r="C15" s="12"/>
      <c r="D15" s="12"/>
      <c r="E15" s="12"/>
      <c r="F15" s="85">
        <f>SUM(F5:F14)</f>
        <v>10</v>
      </c>
      <c r="G15" s="13"/>
      <c r="H15" s="13"/>
      <c r="I15" s="13"/>
      <c r="J15" s="46"/>
      <c r="K15" s="43">
        <f>SUM(K5:K14)</f>
        <v>0</v>
      </c>
      <c r="L15" s="22">
        <f>SUM(L5:L14)</f>
        <v>0</v>
      </c>
      <c r="M15" s="22"/>
      <c r="N15" s="22"/>
      <c r="O15" s="41" t="e">
        <f t="shared" si="0"/>
        <v>#DIV/0!</v>
      </c>
    </row>
    <row r="16" spans="1:15" ht="45.75" customHeight="1" thickBot="1">
      <c r="A16" s="105" t="s">
        <v>313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3"/>
      <c r="L16" s="103"/>
      <c r="M16" s="103"/>
      <c r="N16" s="103"/>
      <c r="O16" s="103"/>
    </row>
    <row r="17" spans="1:15" ht="32.25" customHeight="1">
      <c r="A17" s="106" t="s">
        <v>0</v>
      </c>
      <c r="B17" s="104" t="s">
        <v>1</v>
      </c>
      <c r="C17" s="104"/>
      <c r="D17" s="104"/>
      <c r="E17" s="104"/>
      <c r="F17" s="104" t="s">
        <v>2</v>
      </c>
      <c r="G17" s="104" t="s">
        <v>3</v>
      </c>
      <c r="H17" s="104"/>
      <c r="I17" s="104"/>
      <c r="J17" s="100" t="s">
        <v>4</v>
      </c>
      <c r="K17" s="109" t="s">
        <v>5</v>
      </c>
      <c r="L17" s="96" t="s">
        <v>6</v>
      </c>
      <c r="M17" s="16"/>
      <c r="N17" s="123" t="s">
        <v>7</v>
      </c>
      <c r="O17" s="100" t="s">
        <v>8</v>
      </c>
    </row>
    <row r="18" spans="1:15" ht="32.25" customHeight="1" thickBot="1">
      <c r="A18" s="107"/>
      <c r="B18" s="14" t="s">
        <v>9</v>
      </c>
      <c r="C18" s="14" t="s">
        <v>10</v>
      </c>
      <c r="D18" s="14" t="s">
        <v>11</v>
      </c>
      <c r="E18" s="14" t="s">
        <v>12</v>
      </c>
      <c r="F18" s="111"/>
      <c r="G18" s="14" t="s">
        <v>85</v>
      </c>
      <c r="H18" s="14" t="s">
        <v>13</v>
      </c>
      <c r="I18" s="14" t="s">
        <v>14</v>
      </c>
      <c r="J18" s="101"/>
      <c r="K18" s="110"/>
      <c r="L18" s="97"/>
      <c r="M18" s="17"/>
      <c r="N18" s="124"/>
      <c r="O18" s="101"/>
    </row>
    <row r="19" spans="1:15" ht="40.5" customHeight="1">
      <c r="A19" s="54" t="s">
        <v>29</v>
      </c>
      <c r="B19" s="55" t="s">
        <v>30</v>
      </c>
      <c r="C19" s="56" t="s">
        <v>188</v>
      </c>
      <c r="D19" s="56" t="s">
        <v>16</v>
      </c>
      <c r="E19" s="57" t="s">
        <v>190</v>
      </c>
      <c r="F19" s="56">
        <v>1</v>
      </c>
      <c r="G19" s="57" t="s">
        <v>264</v>
      </c>
      <c r="H19" s="56" t="s">
        <v>266</v>
      </c>
      <c r="I19" s="59" t="s">
        <v>268</v>
      </c>
      <c r="J19" s="60" t="s">
        <v>17</v>
      </c>
      <c r="K19" s="42"/>
      <c r="L19" s="18"/>
      <c r="M19" s="18"/>
      <c r="N19" s="18"/>
      <c r="O19" s="19" t="e">
        <f>L19/K19</f>
        <v>#DIV/0!</v>
      </c>
    </row>
    <row r="20" spans="1:15" ht="40.5" customHeight="1">
      <c r="A20" s="48" t="s">
        <v>31</v>
      </c>
      <c r="B20" s="49" t="s">
        <v>32</v>
      </c>
      <c r="C20" s="50" t="s">
        <v>186</v>
      </c>
      <c r="D20" s="50" t="s">
        <v>16</v>
      </c>
      <c r="E20" s="51" t="s">
        <v>191</v>
      </c>
      <c r="F20" s="50">
        <v>1</v>
      </c>
      <c r="G20" s="51" t="s">
        <v>264</v>
      </c>
      <c r="H20" s="50" t="s">
        <v>361</v>
      </c>
      <c r="I20" s="52" t="s">
        <v>267</v>
      </c>
      <c r="J20" s="58" t="s">
        <v>17</v>
      </c>
      <c r="K20" s="27"/>
      <c r="L20" s="20"/>
      <c r="M20" s="20" t="e">
        <f>VLOOKUP(B20,#REF!,1,0)</f>
        <v>#REF!</v>
      </c>
      <c r="N20" s="20" t="e">
        <f>VLOOKUP(B20,#REF!,5,0)</f>
        <v>#REF!</v>
      </c>
      <c r="O20" s="31" t="e">
        <f t="shared" ref="O20:O27" si="1">L20/K20</f>
        <v>#DIV/0!</v>
      </c>
    </row>
    <row r="21" spans="1:15" ht="40.5" customHeight="1">
      <c r="A21" s="48" t="s">
        <v>33</v>
      </c>
      <c r="B21" s="49" t="s">
        <v>34</v>
      </c>
      <c r="C21" s="50" t="s">
        <v>186</v>
      </c>
      <c r="D21" s="50" t="s">
        <v>16</v>
      </c>
      <c r="E21" s="51" t="s">
        <v>192</v>
      </c>
      <c r="F21" s="50">
        <v>1</v>
      </c>
      <c r="G21" s="51" t="s">
        <v>264</v>
      </c>
      <c r="H21" s="50" t="s">
        <v>195</v>
      </c>
      <c r="I21" s="52" t="s">
        <v>200</v>
      </c>
      <c r="J21" s="58" t="s">
        <v>17</v>
      </c>
      <c r="K21" s="27"/>
      <c r="L21" s="20"/>
      <c r="M21" s="20" t="e">
        <f>VLOOKUP(B21,#REF!,1,0)</f>
        <v>#REF!</v>
      </c>
      <c r="N21" s="20" t="e">
        <f>VLOOKUP(B21,#REF!,5,0)</f>
        <v>#REF!</v>
      </c>
      <c r="O21" s="31" t="e">
        <f t="shared" si="1"/>
        <v>#DIV/0!</v>
      </c>
    </row>
    <row r="22" spans="1:15" ht="38.25" customHeight="1">
      <c r="A22" s="48" t="s">
        <v>35</v>
      </c>
      <c r="B22" s="49" t="s">
        <v>36</v>
      </c>
      <c r="C22" s="50" t="s">
        <v>187</v>
      </c>
      <c r="D22" s="50" t="s">
        <v>16</v>
      </c>
      <c r="E22" s="51" t="s">
        <v>193</v>
      </c>
      <c r="F22" s="50">
        <v>1</v>
      </c>
      <c r="G22" s="51" t="s">
        <v>264</v>
      </c>
      <c r="H22" s="50" t="s">
        <v>196</v>
      </c>
      <c r="I22" s="52" t="s">
        <v>199</v>
      </c>
      <c r="J22" s="58" t="s">
        <v>17</v>
      </c>
      <c r="K22" s="27"/>
      <c r="L22" s="20"/>
      <c r="M22" s="20"/>
      <c r="N22" s="20"/>
      <c r="O22" s="31" t="e">
        <f t="shared" si="1"/>
        <v>#DIV/0!</v>
      </c>
    </row>
    <row r="23" spans="1:15" ht="77.25" customHeight="1">
      <c r="A23" s="48" t="s">
        <v>38</v>
      </c>
      <c r="B23" s="49" t="s">
        <v>39</v>
      </c>
      <c r="C23" s="50" t="s">
        <v>357</v>
      </c>
      <c r="D23" s="50" t="s">
        <v>16</v>
      </c>
      <c r="E23" s="51" t="s">
        <v>358</v>
      </c>
      <c r="F23" s="50">
        <v>1</v>
      </c>
      <c r="G23" s="51" t="s">
        <v>260</v>
      </c>
      <c r="H23" s="50" t="s">
        <v>356</v>
      </c>
      <c r="I23" s="52" t="s">
        <v>268</v>
      </c>
      <c r="J23" s="58" t="s">
        <v>17</v>
      </c>
      <c r="K23" s="27"/>
      <c r="L23" s="20"/>
      <c r="M23" s="20"/>
      <c r="N23" s="20"/>
      <c r="O23" s="31" t="e">
        <f t="shared" si="1"/>
        <v>#DIV/0!</v>
      </c>
    </row>
    <row r="24" spans="1:15" ht="46.5" customHeight="1">
      <c r="A24" s="48" t="s">
        <v>38</v>
      </c>
      <c r="B24" s="49" t="s">
        <v>185</v>
      </c>
      <c r="C24" s="50" t="s">
        <v>189</v>
      </c>
      <c r="D24" s="50" t="s">
        <v>16</v>
      </c>
      <c r="E24" s="51" t="s">
        <v>194</v>
      </c>
      <c r="F24" s="50">
        <v>1</v>
      </c>
      <c r="G24" s="51" t="s">
        <v>260</v>
      </c>
      <c r="H24" s="50" t="s">
        <v>197</v>
      </c>
      <c r="I24" s="52" t="s">
        <v>114</v>
      </c>
      <c r="J24" s="58" t="s">
        <v>17</v>
      </c>
      <c r="K24" s="27"/>
      <c r="L24" s="20"/>
      <c r="M24" s="20"/>
      <c r="N24" s="20"/>
      <c r="O24" s="31" t="e">
        <f t="shared" si="1"/>
        <v>#DIV/0!</v>
      </c>
    </row>
    <row r="25" spans="1:15" ht="46.5" customHeight="1">
      <c r="A25" s="48" t="s">
        <v>40</v>
      </c>
      <c r="B25" s="49" t="s">
        <v>342</v>
      </c>
      <c r="C25" s="50" t="s">
        <v>344</v>
      </c>
      <c r="D25" s="50" t="s">
        <v>16</v>
      </c>
      <c r="E25" s="51" t="s">
        <v>345</v>
      </c>
      <c r="F25" s="50">
        <v>1</v>
      </c>
      <c r="G25" s="51" t="s">
        <v>264</v>
      </c>
      <c r="H25" s="50" t="s">
        <v>348</v>
      </c>
      <c r="I25" s="52" t="s">
        <v>17</v>
      </c>
      <c r="J25" s="58" t="s">
        <v>17</v>
      </c>
      <c r="K25" s="27"/>
      <c r="L25" s="20"/>
      <c r="M25" s="20"/>
      <c r="N25" s="20"/>
      <c r="O25" s="31" t="e">
        <f t="shared" si="1"/>
        <v>#DIV/0!</v>
      </c>
    </row>
    <row r="26" spans="1:15" ht="46.5" customHeight="1">
      <c r="A26" s="48" t="s">
        <v>40</v>
      </c>
      <c r="B26" s="49" t="s">
        <v>343</v>
      </c>
      <c r="C26" s="50" t="s">
        <v>326</v>
      </c>
      <c r="D26" s="50" t="s">
        <v>16</v>
      </c>
      <c r="E26" s="51" t="s">
        <v>346</v>
      </c>
      <c r="F26" s="50">
        <v>1</v>
      </c>
      <c r="G26" s="51" t="s">
        <v>264</v>
      </c>
      <c r="H26" s="51" t="s">
        <v>198</v>
      </c>
      <c r="I26" s="52" t="s">
        <v>17</v>
      </c>
      <c r="J26" s="58" t="s">
        <v>17</v>
      </c>
      <c r="K26" s="27"/>
      <c r="L26" s="20"/>
      <c r="M26" s="20"/>
      <c r="N26" s="20"/>
      <c r="O26" s="31" t="e">
        <f t="shared" si="1"/>
        <v>#DIV/0!</v>
      </c>
    </row>
    <row r="27" spans="1:15" ht="30" customHeight="1" thickBot="1">
      <c r="A27" s="15" t="s">
        <v>28</v>
      </c>
      <c r="B27" s="11"/>
      <c r="C27" s="13"/>
      <c r="D27" s="12"/>
      <c r="E27" s="12"/>
      <c r="F27" s="47">
        <f>SUM(F19:F26)</f>
        <v>8</v>
      </c>
      <c r="G27" s="13"/>
      <c r="H27" s="13"/>
      <c r="I27" s="23"/>
      <c r="J27" s="46"/>
      <c r="K27" s="43">
        <f>SUM(K19:K26)</f>
        <v>0</v>
      </c>
      <c r="L27" s="22">
        <f>SUM(L19:L26)</f>
        <v>0</v>
      </c>
      <c r="M27" s="22"/>
      <c r="N27" s="22"/>
      <c r="O27" s="41" t="e">
        <f t="shared" si="1"/>
        <v>#DIV/0!</v>
      </c>
    </row>
    <row r="28" spans="1:15" ht="21.75" customHeight="1" thickBot="1">
      <c r="A28" s="105" t="s">
        <v>314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3"/>
      <c r="L28" s="103"/>
      <c r="M28" s="103"/>
      <c r="N28" s="103"/>
      <c r="O28" s="103"/>
    </row>
    <row r="29" spans="1:15" ht="14.25" customHeight="1">
      <c r="A29" s="106" t="s">
        <v>0</v>
      </c>
      <c r="B29" s="104" t="s">
        <v>1</v>
      </c>
      <c r="C29" s="104"/>
      <c r="D29" s="104"/>
      <c r="E29" s="104"/>
      <c r="F29" s="104" t="s">
        <v>2</v>
      </c>
      <c r="G29" s="104" t="s">
        <v>3</v>
      </c>
      <c r="H29" s="104"/>
      <c r="I29" s="104"/>
      <c r="J29" s="100" t="s">
        <v>4</v>
      </c>
      <c r="K29" s="109" t="s">
        <v>5</v>
      </c>
      <c r="L29" s="96" t="s">
        <v>6</v>
      </c>
      <c r="M29" s="16"/>
      <c r="N29" s="98" t="s">
        <v>7</v>
      </c>
      <c r="O29" s="100" t="s">
        <v>8</v>
      </c>
    </row>
    <row r="30" spans="1:15" ht="24" customHeight="1" thickBot="1">
      <c r="A30" s="108"/>
      <c r="B30" s="4" t="s">
        <v>9</v>
      </c>
      <c r="C30" s="4" t="s">
        <v>10</v>
      </c>
      <c r="D30" s="4" t="s">
        <v>11</v>
      </c>
      <c r="E30" s="4" t="s">
        <v>12</v>
      </c>
      <c r="F30" s="112"/>
      <c r="G30" s="4" t="s">
        <v>85</v>
      </c>
      <c r="H30" s="4" t="s">
        <v>13</v>
      </c>
      <c r="I30" s="4" t="s">
        <v>14</v>
      </c>
      <c r="J30" s="121"/>
      <c r="K30" s="110"/>
      <c r="L30" s="97"/>
      <c r="M30" s="17"/>
      <c r="N30" s="99"/>
      <c r="O30" s="101"/>
    </row>
    <row r="31" spans="1:15" ht="32.25" customHeight="1">
      <c r="A31" s="54" t="s">
        <v>270</v>
      </c>
      <c r="B31" s="55" t="s">
        <v>42</v>
      </c>
      <c r="C31" s="56" t="s">
        <v>41</v>
      </c>
      <c r="D31" s="56" t="s">
        <v>16</v>
      </c>
      <c r="E31" s="65" t="s">
        <v>123</v>
      </c>
      <c r="F31" s="56">
        <v>3</v>
      </c>
      <c r="G31" s="57" t="s">
        <v>260</v>
      </c>
      <c r="H31" s="82" t="s">
        <v>304</v>
      </c>
      <c r="I31" s="59" t="s">
        <v>305</v>
      </c>
      <c r="J31" s="60" t="s">
        <v>114</v>
      </c>
      <c r="K31" s="42"/>
      <c r="L31" s="18"/>
      <c r="M31" s="24"/>
      <c r="N31" s="25"/>
      <c r="O31" s="26" t="e">
        <f>L31/K31</f>
        <v>#DIV/0!</v>
      </c>
    </row>
    <row r="32" spans="1:15" ht="30" customHeight="1">
      <c r="A32" s="48" t="s">
        <v>43</v>
      </c>
      <c r="B32" s="49" t="s">
        <v>44</v>
      </c>
      <c r="C32" s="50" t="s">
        <v>25</v>
      </c>
      <c r="D32" s="50" t="s">
        <v>24</v>
      </c>
      <c r="E32" s="51" t="s">
        <v>124</v>
      </c>
      <c r="F32" s="50">
        <v>1</v>
      </c>
      <c r="G32" s="51" t="s">
        <v>265</v>
      </c>
      <c r="H32" s="50" t="s">
        <v>111</v>
      </c>
      <c r="I32" s="66" t="s">
        <v>127</v>
      </c>
      <c r="J32" s="58" t="s">
        <v>268</v>
      </c>
      <c r="K32" s="27"/>
      <c r="L32" s="20"/>
      <c r="M32" s="27"/>
      <c r="N32" s="20"/>
      <c r="O32" s="26" t="e">
        <f t="shared" ref="O32:O35" si="2">L32/K32</f>
        <v>#DIV/0!</v>
      </c>
    </row>
    <row r="33" spans="1:15" ht="30" customHeight="1">
      <c r="A33" s="48" t="s">
        <v>46</v>
      </c>
      <c r="B33" s="49" t="s">
        <v>47</v>
      </c>
      <c r="C33" s="50" t="s">
        <v>25</v>
      </c>
      <c r="D33" s="50" t="s">
        <v>24</v>
      </c>
      <c r="E33" s="51" t="s">
        <v>125</v>
      </c>
      <c r="F33" s="50">
        <v>1</v>
      </c>
      <c r="G33" s="51" t="s">
        <v>265</v>
      </c>
      <c r="H33" s="50" t="s">
        <v>112</v>
      </c>
      <c r="I33" s="66" t="s">
        <v>127</v>
      </c>
      <c r="J33" s="58" t="s">
        <v>17</v>
      </c>
      <c r="K33" s="27"/>
      <c r="L33" s="20"/>
      <c r="M33" s="27" t="e">
        <f>VLOOKUP(B33,#REF!,1,0)</f>
        <v>#REF!</v>
      </c>
      <c r="N33" s="20" t="e">
        <f>VLOOKUP(B33,#REF!,5,0)</f>
        <v>#REF!</v>
      </c>
      <c r="O33" s="26" t="e">
        <f t="shared" si="2"/>
        <v>#DIV/0!</v>
      </c>
    </row>
    <row r="34" spans="1:15" ht="41.25" customHeight="1">
      <c r="A34" s="48" t="s">
        <v>48</v>
      </c>
      <c r="B34" s="49" t="s">
        <v>49</v>
      </c>
      <c r="C34" s="50" t="s">
        <v>98</v>
      </c>
      <c r="D34" s="50" t="s">
        <v>24</v>
      </c>
      <c r="E34" s="51" t="s">
        <v>126</v>
      </c>
      <c r="F34" s="50">
        <v>1</v>
      </c>
      <c r="G34" s="51" t="s">
        <v>261</v>
      </c>
      <c r="H34" s="50" t="s">
        <v>113</v>
      </c>
      <c r="I34" s="66" t="s">
        <v>128</v>
      </c>
      <c r="J34" s="58" t="s">
        <v>17</v>
      </c>
      <c r="K34" s="27"/>
      <c r="L34" s="20"/>
      <c r="M34" s="27" t="e">
        <f>VLOOKUP(B34,#REF!,1,0)</f>
        <v>#REF!</v>
      </c>
      <c r="N34" s="20" t="e">
        <f>VLOOKUP(B34,#REF!,5,0)</f>
        <v>#REF!</v>
      </c>
      <c r="O34" s="26" t="e">
        <f t="shared" si="2"/>
        <v>#DIV/0!</v>
      </c>
    </row>
    <row r="35" spans="1:15" ht="12" customHeight="1" thickBot="1">
      <c r="A35" s="15" t="s">
        <v>28</v>
      </c>
      <c r="B35" s="11"/>
      <c r="C35" s="12"/>
      <c r="D35" s="12"/>
      <c r="E35" s="12"/>
      <c r="F35" s="47">
        <f>SUM(F31:F34)</f>
        <v>6</v>
      </c>
      <c r="G35" s="13"/>
      <c r="H35" s="13"/>
      <c r="I35" s="13"/>
      <c r="J35" s="46"/>
      <c r="K35" s="43">
        <f>SUM(K31:K34)</f>
        <v>0</v>
      </c>
      <c r="L35" s="22">
        <f>SUM(L31:L34)</f>
        <v>0</v>
      </c>
      <c r="M35" s="29"/>
      <c r="N35" s="30"/>
      <c r="O35" s="41" t="e">
        <f t="shared" si="2"/>
        <v>#DIV/0!</v>
      </c>
    </row>
    <row r="36" spans="1:15" ht="21.75" customHeight="1" thickBot="1">
      <c r="A36" s="103" t="s">
        <v>315</v>
      </c>
      <c r="B36" s="103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</row>
    <row r="37" spans="1:15" ht="14.25" customHeight="1">
      <c r="A37" s="106" t="s">
        <v>0</v>
      </c>
      <c r="B37" s="104" t="s">
        <v>1</v>
      </c>
      <c r="C37" s="104"/>
      <c r="D37" s="104"/>
      <c r="E37" s="104"/>
      <c r="F37" s="104" t="s">
        <v>2</v>
      </c>
      <c r="G37" s="104" t="s">
        <v>3</v>
      </c>
      <c r="H37" s="104"/>
      <c r="I37" s="104"/>
      <c r="J37" s="100" t="s">
        <v>4</v>
      </c>
      <c r="K37" s="109" t="s">
        <v>5</v>
      </c>
      <c r="L37" s="96" t="s">
        <v>6</v>
      </c>
      <c r="M37" s="16"/>
      <c r="N37" s="98" t="s">
        <v>7</v>
      </c>
      <c r="O37" s="100" t="s">
        <v>8</v>
      </c>
    </row>
    <row r="38" spans="1:15" ht="24" customHeight="1" thickBot="1">
      <c r="A38" s="107"/>
      <c r="B38" s="14" t="s">
        <v>50</v>
      </c>
      <c r="C38" s="14" t="s">
        <v>10</v>
      </c>
      <c r="D38" s="14" t="s">
        <v>11</v>
      </c>
      <c r="E38" s="14" t="s">
        <v>12</v>
      </c>
      <c r="F38" s="111"/>
      <c r="G38" s="14" t="s">
        <v>86</v>
      </c>
      <c r="H38" s="14" t="s">
        <v>13</v>
      </c>
      <c r="I38" s="14" t="s">
        <v>14</v>
      </c>
      <c r="J38" s="101"/>
      <c r="K38" s="110"/>
      <c r="L38" s="97"/>
      <c r="M38" s="17"/>
      <c r="N38" s="99"/>
      <c r="O38" s="101"/>
    </row>
    <row r="39" spans="1:15" ht="28.5" customHeight="1">
      <c r="A39" s="48" t="s">
        <v>271</v>
      </c>
      <c r="B39" s="49" t="s">
        <v>272</v>
      </c>
      <c r="C39" s="50" t="s">
        <v>204</v>
      </c>
      <c r="D39" s="50" t="s">
        <v>24</v>
      </c>
      <c r="E39" s="66" t="s">
        <v>209</v>
      </c>
      <c r="F39" s="50">
        <v>1</v>
      </c>
      <c r="G39" s="51" t="s">
        <v>273</v>
      </c>
      <c r="H39" s="50" t="s">
        <v>212</v>
      </c>
      <c r="I39" s="66" t="s">
        <v>217</v>
      </c>
      <c r="J39" s="80" t="s">
        <v>300</v>
      </c>
      <c r="K39" s="24"/>
      <c r="L39" s="25"/>
      <c r="M39" s="25"/>
      <c r="N39" s="25"/>
      <c r="O39" s="26" t="e">
        <f>L39/K39</f>
        <v>#DIV/0!</v>
      </c>
    </row>
    <row r="40" spans="1:15" ht="33" customHeight="1">
      <c r="A40" s="48" t="s">
        <v>118</v>
      </c>
      <c r="B40" s="49" t="s">
        <v>275</v>
      </c>
      <c r="C40" s="50" t="s">
        <v>202</v>
      </c>
      <c r="D40" s="50" t="s">
        <v>16</v>
      </c>
      <c r="E40" s="51" t="s">
        <v>206</v>
      </c>
      <c r="F40" s="50">
        <v>1</v>
      </c>
      <c r="G40" s="51" t="s">
        <v>274</v>
      </c>
      <c r="H40" s="50" t="s">
        <v>269</v>
      </c>
      <c r="I40" s="51" t="s">
        <v>216</v>
      </c>
      <c r="J40" s="81" t="s">
        <v>220</v>
      </c>
      <c r="K40" s="24"/>
      <c r="L40" s="25"/>
      <c r="M40" s="25"/>
      <c r="N40" s="25"/>
      <c r="O40" s="26"/>
    </row>
    <row r="41" spans="1:15" ht="33" customHeight="1">
      <c r="A41" s="48" t="s">
        <v>118</v>
      </c>
      <c r="B41" s="49" t="s">
        <v>201</v>
      </c>
      <c r="C41" s="50" t="s">
        <v>202</v>
      </c>
      <c r="D41" s="50" t="s">
        <v>16</v>
      </c>
      <c r="E41" s="51" t="s">
        <v>207</v>
      </c>
      <c r="F41" s="50">
        <v>1</v>
      </c>
      <c r="G41" s="51" t="s">
        <v>260</v>
      </c>
      <c r="H41" s="50" t="s">
        <v>215</v>
      </c>
      <c r="I41" s="52" t="s">
        <v>17</v>
      </c>
      <c r="J41" s="81" t="s">
        <v>220</v>
      </c>
      <c r="K41" s="27"/>
      <c r="L41" s="20"/>
      <c r="M41" s="20"/>
      <c r="N41" s="20"/>
      <c r="O41" s="26" t="e">
        <f t="shared" ref="O41:O45" si="3">L41/K41</f>
        <v>#DIV/0!</v>
      </c>
    </row>
    <row r="42" spans="1:15" ht="33" customHeight="1">
      <c r="A42" s="48" t="s">
        <v>118</v>
      </c>
      <c r="B42" s="49" t="s">
        <v>276</v>
      </c>
      <c r="C42" s="50" t="s">
        <v>203</v>
      </c>
      <c r="D42" s="50" t="s">
        <v>16</v>
      </c>
      <c r="E42" s="51" t="s">
        <v>208</v>
      </c>
      <c r="F42" s="50">
        <v>1</v>
      </c>
      <c r="G42" s="51" t="s">
        <v>274</v>
      </c>
      <c r="H42" s="50" t="s">
        <v>308</v>
      </c>
      <c r="I42" s="52" t="s">
        <v>17</v>
      </c>
      <c r="J42" s="81" t="s">
        <v>220</v>
      </c>
      <c r="K42" s="27"/>
      <c r="L42" s="20"/>
      <c r="M42" s="20"/>
      <c r="N42" s="20"/>
      <c r="O42" s="26" t="e">
        <f t="shared" si="3"/>
        <v>#DIV/0!</v>
      </c>
    </row>
    <row r="43" spans="1:15" ht="40.5" customHeight="1">
      <c r="A43" s="48" t="s">
        <v>118</v>
      </c>
      <c r="B43" s="49" t="s">
        <v>277</v>
      </c>
      <c r="C43" s="50" t="s">
        <v>205</v>
      </c>
      <c r="D43" s="50" t="s">
        <v>24</v>
      </c>
      <c r="E43" s="51" t="s">
        <v>210</v>
      </c>
      <c r="F43" s="50">
        <v>1</v>
      </c>
      <c r="G43" s="51" t="s">
        <v>261</v>
      </c>
      <c r="H43" s="51" t="s">
        <v>213</v>
      </c>
      <c r="I43" s="66" t="s">
        <v>218</v>
      </c>
      <c r="J43" s="81" t="s">
        <v>220</v>
      </c>
      <c r="K43" s="27"/>
      <c r="L43" s="20"/>
      <c r="M43" s="20"/>
      <c r="N43" s="20"/>
      <c r="O43" s="26"/>
    </row>
    <row r="44" spans="1:15" ht="40.5" customHeight="1">
      <c r="A44" s="48" t="s">
        <v>118</v>
      </c>
      <c r="B44" s="49" t="s">
        <v>278</v>
      </c>
      <c r="C44" s="50" t="s">
        <v>205</v>
      </c>
      <c r="D44" s="50" t="s">
        <v>24</v>
      </c>
      <c r="E44" s="51" t="s">
        <v>211</v>
      </c>
      <c r="F44" s="50">
        <v>1</v>
      </c>
      <c r="G44" s="51" t="s">
        <v>279</v>
      </c>
      <c r="H44" s="50" t="s">
        <v>214</v>
      </c>
      <c r="I44" s="66" t="s">
        <v>219</v>
      </c>
      <c r="J44" s="81" t="s">
        <v>221</v>
      </c>
      <c r="K44" s="27"/>
      <c r="L44" s="20"/>
      <c r="M44" s="28"/>
      <c r="N44" s="28"/>
      <c r="O44" s="31" t="e">
        <f t="shared" si="3"/>
        <v>#DIV/0!</v>
      </c>
    </row>
    <row r="45" spans="1:15" ht="18" customHeight="1" thickBot="1">
      <c r="A45" s="15" t="s">
        <v>28</v>
      </c>
      <c r="B45" s="11"/>
      <c r="C45" s="12"/>
      <c r="D45" s="12"/>
      <c r="E45" s="12"/>
      <c r="F45" s="47">
        <f>SUM(F39:F44)</f>
        <v>6</v>
      </c>
      <c r="G45" s="13"/>
      <c r="H45" s="13"/>
      <c r="I45" s="13"/>
      <c r="J45" s="46"/>
      <c r="K45" s="43">
        <f>SUM(K39:K44)</f>
        <v>0</v>
      </c>
      <c r="L45" s="22">
        <f>SUM(L39:L44)</f>
        <v>0</v>
      </c>
      <c r="M45" s="30"/>
      <c r="N45" s="30"/>
      <c r="O45" s="41" t="e">
        <f t="shared" si="3"/>
        <v>#DIV/0!</v>
      </c>
    </row>
    <row r="46" spans="1:15" ht="60.75" customHeight="1" thickBot="1">
      <c r="A46" s="105" t="s">
        <v>316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3"/>
      <c r="L46" s="103"/>
      <c r="M46" s="103"/>
      <c r="N46" s="103"/>
      <c r="O46" s="103"/>
    </row>
    <row r="47" spans="1:15" ht="33.75" customHeight="1">
      <c r="A47" s="106" t="s">
        <v>0</v>
      </c>
      <c r="B47" s="104" t="s">
        <v>1</v>
      </c>
      <c r="C47" s="104"/>
      <c r="D47" s="104"/>
      <c r="E47" s="104"/>
      <c r="F47" s="104" t="s">
        <v>2</v>
      </c>
      <c r="G47" s="104" t="s">
        <v>3</v>
      </c>
      <c r="H47" s="104"/>
      <c r="I47" s="104"/>
      <c r="J47" s="94" t="s">
        <v>4</v>
      </c>
      <c r="K47" s="109" t="s">
        <v>5</v>
      </c>
      <c r="L47" s="96" t="s">
        <v>6</v>
      </c>
      <c r="M47" s="16"/>
      <c r="N47" s="98" t="s">
        <v>7</v>
      </c>
      <c r="O47" s="100" t="s">
        <v>8</v>
      </c>
    </row>
    <row r="48" spans="1:15" ht="37.5" customHeight="1" thickBot="1">
      <c r="A48" s="108"/>
      <c r="B48" s="4" t="s">
        <v>50</v>
      </c>
      <c r="C48" s="4" t="s">
        <v>10</v>
      </c>
      <c r="D48" s="4" t="s">
        <v>11</v>
      </c>
      <c r="E48" s="4" t="s">
        <v>12</v>
      </c>
      <c r="F48" s="112"/>
      <c r="G48" s="4" t="s">
        <v>85</v>
      </c>
      <c r="H48" s="4" t="s">
        <v>13</v>
      </c>
      <c r="I48" s="4" t="s">
        <v>14</v>
      </c>
      <c r="J48" s="95"/>
      <c r="K48" s="110"/>
      <c r="L48" s="97"/>
      <c r="M48" s="17"/>
      <c r="N48" s="99"/>
      <c r="O48" s="101"/>
    </row>
    <row r="49" spans="1:15" ht="60" customHeight="1">
      <c r="A49" s="54" t="s">
        <v>51</v>
      </c>
      <c r="B49" s="55" t="s">
        <v>52</v>
      </c>
      <c r="C49" s="56" t="s">
        <v>226</v>
      </c>
      <c r="D49" s="56" t="s">
        <v>16</v>
      </c>
      <c r="E49" s="57" t="s">
        <v>237</v>
      </c>
      <c r="F49" s="56">
        <v>1</v>
      </c>
      <c r="G49" s="57" t="s">
        <v>274</v>
      </c>
      <c r="H49" s="56" t="s">
        <v>306</v>
      </c>
      <c r="I49" s="59" t="s">
        <v>17</v>
      </c>
      <c r="J49" s="93" t="s">
        <v>360</v>
      </c>
      <c r="K49" s="42"/>
      <c r="L49" s="18"/>
      <c r="M49" s="18"/>
      <c r="N49" s="18"/>
      <c r="O49" s="26" t="e">
        <f>L49/K49</f>
        <v>#DIV/0!</v>
      </c>
    </row>
    <row r="50" spans="1:15" ht="60" customHeight="1">
      <c r="A50" s="48" t="s">
        <v>229</v>
      </c>
      <c r="B50" s="49" t="s">
        <v>222</v>
      </c>
      <c r="C50" s="50" t="s">
        <v>233</v>
      </c>
      <c r="D50" s="50" t="s">
        <v>16</v>
      </c>
      <c r="E50" s="51" t="s">
        <v>238</v>
      </c>
      <c r="F50" s="50">
        <v>1</v>
      </c>
      <c r="G50" s="51" t="s">
        <v>260</v>
      </c>
      <c r="H50" s="50" t="s">
        <v>197</v>
      </c>
      <c r="I50" s="50" t="s">
        <v>227</v>
      </c>
      <c r="J50" s="61" t="s">
        <v>360</v>
      </c>
      <c r="K50" s="27"/>
      <c r="L50" s="20"/>
      <c r="M50" s="20"/>
      <c r="N50" s="20"/>
      <c r="O50" s="26" t="e">
        <f t="shared" ref="O50:O54" si="4">L50/K50</f>
        <v>#DIV/0!</v>
      </c>
    </row>
    <row r="51" spans="1:15" ht="60" customHeight="1">
      <c r="A51" s="48" t="s">
        <v>230</v>
      </c>
      <c r="B51" s="49" t="s">
        <v>223</v>
      </c>
      <c r="C51" s="50" t="s">
        <v>234</v>
      </c>
      <c r="D51" s="50" t="s">
        <v>24</v>
      </c>
      <c r="E51" s="51" t="s">
        <v>239</v>
      </c>
      <c r="F51" s="50">
        <v>1</v>
      </c>
      <c r="G51" s="51" t="s">
        <v>261</v>
      </c>
      <c r="H51" s="50" t="s">
        <v>119</v>
      </c>
      <c r="I51" s="52" t="s">
        <v>228</v>
      </c>
      <c r="J51" s="61" t="s">
        <v>360</v>
      </c>
      <c r="K51" s="27"/>
      <c r="L51" s="20"/>
      <c r="M51" s="20" t="e">
        <f>VLOOKUP(B51,#REF!,1,0)</f>
        <v>#REF!</v>
      </c>
      <c r="N51" s="20" t="e">
        <f>VLOOKUP(B51,#REF!,5,0)</f>
        <v>#REF!</v>
      </c>
      <c r="O51" s="26" t="e">
        <f t="shared" si="4"/>
        <v>#DIV/0!</v>
      </c>
    </row>
    <row r="52" spans="1:15" ht="60" customHeight="1">
      <c r="A52" s="48" t="s">
        <v>231</v>
      </c>
      <c r="B52" s="49" t="s">
        <v>224</v>
      </c>
      <c r="C52" s="50" t="s">
        <v>235</v>
      </c>
      <c r="D52" s="50" t="s">
        <v>16</v>
      </c>
      <c r="E52" s="51" t="s">
        <v>240</v>
      </c>
      <c r="F52" s="50">
        <v>1</v>
      </c>
      <c r="G52" s="51" t="s">
        <v>260</v>
      </c>
      <c r="H52" s="50" t="s">
        <v>307</v>
      </c>
      <c r="I52" s="52" t="s">
        <v>228</v>
      </c>
      <c r="J52" s="61" t="s">
        <v>360</v>
      </c>
      <c r="K52" s="27"/>
      <c r="L52" s="20"/>
      <c r="M52" s="20"/>
      <c r="N52" s="20"/>
      <c r="O52" s="26" t="e">
        <f t="shared" si="4"/>
        <v>#DIV/0!</v>
      </c>
    </row>
    <row r="53" spans="1:15" ht="60" customHeight="1">
      <c r="A53" s="48" t="s">
        <v>232</v>
      </c>
      <c r="B53" s="49" t="s">
        <v>225</v>
      </c>
      <c r="C53" s="50" t="s">
        <v>236</v>
      </c>
      <c r="D53" s="50" t="s">
        <v>16</v>
      </c>
      <c r="E53" s="51" t="s">
        <v>241</v>
      </c>
      <c r="F53" s="50">
        <v>1</v>
      </c>
      <c r="G53" s="51" t="s">
        <v>260</v>
      </c>
      <c r="H53" s="50" t="s">
        <v>242</v>
      </c>
      <c r="I53" s="52" t="s">
        <v>17</v>
      </c>
      <c r="J53" s="61" t="s">
        <v>360</v>
      </c>
      <c r="K53" s="27"/>
      <c r="L53" s="20"/>
      <c r="M53" s="28" t="e">
        <f>VLOOKUP(B53,#REF!,1,0)</f>
        <v>#REF!</v>
      </c>
      <c r="N53" s="28" t="e">
        <f>VLOOKUP(B53,#REF!,5,0)</f>
        <v>#REF!</v>
      </c>
      <c r="O53" s="31" t="e">
        <f t="shared" si="4"/>
        <v>#DIV/0!</v>
      </c>
    </row>
    <row r="54" spans="1:15" ht="33.75" customHeight="1" thickBot="1">
      <c r="A54" s="15" t="s">
        <v>28</v>
      </c>
      <c r="B54" s="11"/>
      <c r="C54" s="12"/>
      <c r="D54" s="12"/>
      <c r="E54" s="12"/>
      <c r="F54" s="47">
        <f>SUM(F49:F53)</f>
        <v>5</v>
      </c>
      <c r="G54" s="13"/>
      <c r="H54" s="13"/>
      <c r="I54" s="13"/>
      <c r="J54" s="46"/>
      <c r="K54" s="43">
        <f>SUM(K49:K53)</f>
        <v>0</v>
      </c>
      <c r="L54" s="22">
        <f>SUM(L49:L53)</f>
        <v>0</v>
      </c>
      <c r="M54" s="30"/>
      <c r="N54" s="30"/>
      <c r="O54" s="41" t="e">
        <f t="shared" si="4"/>
        <v>#DIV/0!</v>
      </c>
    </row>
    <row r="55" spans="1:15" ht="33.75" customHeight="1" thickBot="1">
      <c r="A55" s="86"/>
      <c r="B55" s="87"/>
      <c r="C55" s="86"/>
      <c r="D55" s="86"/>
      <c r="E55" s="86"/>
      <c r="F55" s="86"/>
      <c r="G55" s="88"/>
      <c r="H55" s="88"/>
      <c r="I55" s="88"/>
      <c r="J55" s="86"/>
      <c r="K55" s="83"/>
      <c r="L55" s="83"/>
      <c r="M55" s="17"/>
      <c r="N55" s="17"/>
      <c r="O55" s="84"/>
    </row>
    <row r="56" spans="1:15" ht="52.5" customHeight="1" thickBot="1">
      <c r="A56" s="105" t="s">
        <v>317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3"/>
      <c r="L56" s="103"/>
      <c r="M56" s="103"/>
      <c r="N56" s="103"/>
      <c r="O56" s="103"/>
    </row>
    <row r="57" spans="1:15" ht="31.5" customHeight="1">
      <c r="A57" s="106" t="s">
        <v>0</v>
      </c>
      <c r="B57" s="104" t="s">
        <v>1</v>
      </c>
      <c r="C57" s="104"/>
      <c r="D57" s="104"/>
      <c r="E57" s="104"/>
      <c r="F57" s="104" t="s">
        <v>2</v>
      </c>
      <c r="G57" s="104" t="s">
        <v>3</v>
      </c>
      <c r="H57" s="104"/>
      <c r="I57" s="104"/>
      <c r="J57" s="94" t="s">
        <v>4</v>
      </c>
      <c r="K57" s="109" t="s">
        <v>5</v>
      </c>
      <c r="L57" s="96" t="s">
        <v>6</v>
      </c>
      <c r="M57" s="16"/>
      <c r="N57" s="98" t="s">
        <v>7</v>
      </c>
      <c r="O57" s="100" t="s">
        <v>8</v>
      </c>
    </row>
    <row r="58" spans="1:15" ht="40.5" customHeight="1" thickBot="1">
      <c r="A58" s="107"/>
      <c r="B58" s="71" t="s">
        <v>50</v>
      </c>
      <c r="C58" s="71" t="s">
        <v>10</v>
      </c>
      <c r="D58" s="71" t="s">
        <v>11</v>
      </c>
      <c r="E58" s="71" t="s">
        <v>12</v>
      </c>
      <c r="F58" s="111"/>
      <c r="G58" s="71" t="s">
        <v>87</v>
      </c>
      <c r="H58" s="71" t="s">
        <v>13</v>
      </c>
      <c r="I58" s="71" t="s">
        <v>14</v>
      </c>
      <c r="J58" s="102"/>
      <c r="K58" s="110"/>
      <c r="L58" s="97"/>
      <c r="M58" s="17"/>
      <c r="N58" s="99"/>
      <c r="O58" s="101"/>
    </row>
    <row r="59" spans="1:15" ht="53.25" customHeight="1">
      <c r="A59" s="79" t="s">
        <v>53</v>
      </c>
      <c r="B59" s="74" t="s">
        <v>54</v>
      </c>
      <c r="C59" s="75" t="s">
        <v>25</v>
      </c>
      <c r="D59" s="75" t="s">
        <v>24</v>
      </c>
      <c r="E59" s="76" t="s">
        <v>179</v>
      </c>
      <c r="F59" s="75">
        <v>1</v>
      </c>
      <c r="G59" s="76" t="s">
        <v>279</v>
      </c>
      <c r="H59" s="75" t="s">
        <v>180</v>
      </c>
      <c r="I59" s="76" t="s">
        <v>165</v>
      </c>
      <c r="J59" s="78" t="s">
        <v>359</v>
      </c>
      <c r="K59" s="27"/>
      <c r="L59" s="20"/>
      <c r="M59" s="20"/>
      <c r="N59" s="20"/>
      <c r="O59" s="26" t="e">
        <f t="shared" ref="O59:O65" si="5">L59/K59</f>
        <v>#DIV/0!</v>
      </c>
    </row>
    <row r="60" spans="1:15" ht="53.25" customHeight="1">
      <c r="A60" s="64" t="s">
        <v>55</v>
      </c>
      <c r="B60" s="49" t="s">
        <v>56</v>
      </c>
      <c r="C60" s="50" t="s">
        <v>162</v>
      </c>
      <c r="D60" s="50" t="s">
        <v>24</v>
      </c>
      <c r="E60" s="51" t="s">
        <v>163</v>
      </c>
      <c r="F60" s="50">
        <v>1</v>
      </c>
      <c r="G60" s="51" t="s">
        <v>279</v>
      </c>
      <c r="H60" s="75" t="s">
        <v>180</v>
      </c>
      <c r="I60" s="51" t="s">
        <v>184</v>
      </c>
      <c r="J60" s="53" t="s">
        <v>183</v>
      </c>
      <c r="K60" s="27"/>
      <c r="L60" s="20"/>
      <c r="M60" s="28"/>
      <c r="N60" s="28"/>
      <c r="O60" s="26" t="e">
        <f t="shared" si="5"/>
        <v>#DIV/0!</v>
      </c>
    </row>
    <row r="61" spans="1:15" ht="53.25" customHeight="1">
      <c r="A61" s="64" t="s">
        <v>57</v>
      </c>
      <c r="B61" s="49" t="s">
        <v>58</v>
      </c>
      <c r="C61" s="50" t="s">
        <v>162</v>
      </c>
      <c r="D61" s="50" t="s">
        <v>24</v>
      </c>
      <c r="E61" s="51" t="s">
        <v>163</v>
      </c>
      <c r="F61" s="50">
        <v>1</v>
      </c>
      <c r="G61" s="51" t="s">
        <v>279</v>
      </c>
      <c r="H61" s="50" t="s">
        <v>181</v>
      </c>
      <c r="I61" s="51" t="s">
        <v>184</v>
      </c>
      <c r="J61" s="53" t="s">
        <v>183</v>
      </c>
      <c r="K61" s="27"/>
      <c r="L61" s="20"/>
      <c r="M61" s="28"/>
      <c r="N61" s="28"/>
      <c r="O61" s="26" t="e">
        <f t="shared" si="5"/>
        <v>#DIV/0!</v>
      </c>
    </row>
    <row r="62" spans="1:15" ht="53.25" customHeight="1">
      <c r="A62" s="64" t="s">
        <v>59</v>
      </c>
      <c r="B62" s="49" t="s">
        <v>60</v>
      </c>
      <c r="C62" s="50" t="s">
        <v>25</v>
      </c>
      <c r="D62" s="50" t="s">
        <v>24</v>
      </c>
      <c r="E62" s="51" t="s">
        <v>179</v>
      </c>
      <c r="F62" s="50">
        <v>1</v>
      </c>
      <c r="G62" s="51" t="s">
        <v>279</v>
      </c>
      <c r="H62" s="50" t="s">
        <v>362</v>
      </c>
      <c r="I62" s="51" t="s">
        <v>165</v>
      </c>
      <c r="J62" s="53" t="s">
        <v>183</v>
      </c>
      <c r="K62" s="27"/>
      <c r="L62" s="20"/>
      <c r="M62" s="28" t="e">
        <f>VLOOKUP(B62,#REF!,1,0)</f>
        <v>#REF!</v>
      </c>
      <c r="N62" s="28" t="e">
        <f>VLOOKUP(B62,#REF!,5,0)</f>
        <v>#REF!</v>
      </c>
      <c r="O62" s="26" t="e">
        <f t="shared" si="5"/>
        <v>#DIV/0!</v>
      </c>
    </row>
    <row r="63" spans="1:15" ht="53.25" customHeight="1">
      <c r="A63" s="64" t="s">
        <v>61</v>
      </c>
      <c r="B63" s="49" t="s">
        <v>62</v>
      </c>
      <c r="C63" s="50" t="s">
        <v>25</v>
      </c>
      <c r="D63" s="50" t="s">
        <v>24</v>
      </c>
      <c r="E63" s="51" t="s">
        <v>179</v>
      </c>
      <c r="F63" s="50">
        <v>1</v>
      </c>
      <c r="G63" s="51" t="s">
        <v>279</v>
      </c>
      <c r="H63" s="50" t="s">
        <v>134</v>
      </c>
      <c r="I63" s="51" t="s">
        <v>165</v>
      </c>
      <c r="J63" s="53" t="s">
        <v>183</v>
      </c>
      <c r="K63" s="27"/>
      <c r="L63" s="20"/>
      <c r="M63" s="28"/>
      <c r="N63" s="28"/>
      <c r="O63" s="26" t="e">
        <f t="shared" si="5"/>
        <v>#DIV/0!</v>
      </c>
    </row>
    <row r="64" spans="1:15" ht="53.25" customHeight="1">
      <c r="A64" s="64" t="s">
        <v>63</v>
      </c>
      <c r="B64" s="49" t="s">
        <v>64</v>
      </c>
      <c r="C64" s="50" t="s">
        <v>25</v>
      </c>
      <c r="D64" s="50" t="s">
        <v>24</v>
      </c>
      <c r="E64" s="51" t="s">
        <v>179</v>
      </c>
      <c r="F64" s="50">
        <v>1</v>
      </c>
      <c r="G64" s="51" t="s">
        <v>279</v>
      </c>
      <c r="H64" s="50" t="s">
        <v>182</v>
      </c>
      <c r="I64" s="51" t="s">
        <v>165</v>
      </c>
      <c r="J64" s="53" t="s">
        <v>183</v>
      </c>
      <c r="K64" s="27"/>
      <c r="L64" s="20"/>
      <c r="M64" s="28"/>
      <c r="N64" s="28"/>
      <c r="O64" s="26" t="e">
        <f t="shared" si="5"/>
        <v>#DIV/0!</v>
      </c>
    </row>
    <row r="65" spans="1:15" ht="35.25" customHeight="1" thickBot="1">
      <c r="A65" s="15" t="s">
        <v>28</v>
      </c>
      <c r="B65" s="11"/>
      <c r="C65" s="12"/>
      <c r="D65" s="12"/>
      <c r="E65" s="12"/>
      <c r="F65" s="47">
        <f>SUM(F59:F64)</f>
        <v>6</v>
      </c>
      <c r="G65" s="13"/>
      <c r="H65" s="13"/>
      <c r="I65" s="13"/>
      <c r="J65" s="46"/>
      <c r="K65" s="43">
        <f>SUM(K59:K64)</f>
        <v>0</v>
      </c>
      <c r="L65" s="22">
        <f>SUM(L59:L64)</f>
        <v>0</v>
      </c>
      <c r="M65" s="30"/>
      <c r="N65" s="30"/>
      <c r="O65" s="41" t="e">
        <f t="shared" si="5"/>
        <v>#DIV/0!</v>
      </c>
    </row>
    <row r="66" spans="1:15" ht="35.25" customHeight="1" thickBot="1">
      <c r="A66" s="86"/>
      <c r="B66" s="87"/>
      <c r="C66" s="86"/>
      <c r="D66" s="86"/>
      <c r="E66" s="86"/>
      <c r="F66" s="86"/>
      <c r="G66" s="88"/>
      <c r="H66" s="88"/>
      <c r="I66" s="88"/>
      <c r="J66" s="86"/>
      <c r="K66" s="83"/>
      <c r="L66" s="83"/>
      <c r="M66" s="17"/>
      <c r="N66" s="17"/>
      <c r="O66" s="84"/>
    </row>
    <row r="67" spans="1:15" ht="26.25" customHeight="1" thickBot="1">
      <c r="A67" s="105" t="s">
        <v>318</v>
      </c>
      <c r="B67" s="105"/>
      <c r="C67" s="105"/>
      <c r="D67" s="105"/>
      <c r="E67" s="105"/>
      <c r="F67" s="105"/>
      <c r="G67" s="105"/>
      <c r="H67" s="105"/>
      <c r="I67" s="105"/>
      <c r="J67" s="105"/>
      <c r="K67" s="103"/>
      <c r="L67" s="103"/>
      <c r="M67" s="103"/>
      <c r="N67" s="103"/>
      <c r="O67" s="103"/>
    </row>
    <row r="68" spans="1:15" ht="16.5" customHeight="1">
      <c r="A68" s="106" t="s">
        <v>0</v>
      </c>
      <c r="B68" s="104" t="s">
        <v>1</v>
      </c>
      <c r="C68" s="104"/>
      <c r="D68" s="104"/>
      <c r="E68" s="104"/>
      <c r="F68" s="104" t="s">
        <v>2</v>
      </c>
      <c r="G68" s="104" t="s">
        <v>3</v>
      </c>
      <c r="H68" s="104"/>
      <c r="I68" s="104"/>
      <c r="J68" s="94" t="s">
        <v>4</v>
      </c>
      <c r="K68" s="109" t="s">
        <v>5</v>
      </c>
      <c r="L68" s="96" t="s">
        <v>6</v>
      </c>
      <c r="M68" s="16"/>
      <c r="N68" s="98" t="s">
        <v>7</v>
      </c>
      <c r="O68" s="100" t="s">
        <v>8</v>
      </c>
    </row>
    <row r="69" spans="1:15" ht="25.5" customHeight="1" thickBot="1">
      <c r="A69" s="108"/>
      <c r="B69" s="4" t="s">
        <v>50</v>
      </c>
      <c r="C69" s="4" t="s">
        <v>10</v>
      </c>
      <c r="D69" s="4" t="s">
        <v>11</v>
      </c>
      <c r="E69" s="4" t="s">
        <v>12</v>
      </c>
      <c r="F69" s="112"/>
      <c r="G69" s="4" t="s">
        <v>85</v>
      </c>
      <c r="H69" s="4" t="s">
        <v>13</v>
      </c>
      <c r="I69" s="4" t="s">
        <v>14</v>
      </c>
      <c r="J69" s="95"/>
      <c r="K69" s="110"/>
      <c r="L69" s="97"/>
      <c r="M69" s="17"/>
      <c r="N69" s="99"/>
      <c r="O69" s="101"/>
    </row>
    <row r="70" spans="1:15" ht="30.75" customHeight="1">
      <c r="A70" s="54" t="s">
        <v>166</v>
      </c>
      <c r="B70" s="55" t="s">
        <v>167</v>
      </c>
      <c r="C70" s="56" t="s">
        <v>173</v>
      </c>
      <c r="D70" s="56" t="s">
        <v>16</v>
      </c>
      <c r="E70" s="62" t="s">
        <v>171</v>
      </c>
      <c r="F70" s="56">
        <v>3</v>
      </c>
      <c r="G70" s="57" t="s">
        <v>281</v>
      </c>
      <c r="H70" s="56" t="s">
        <v>280</v>
      </c>
      <c r="I70" s="59" t="s">
        <v>17</v>
      </c>
      <c r="J70" s="60" t="s">
        <v>17</v>
      </c>
      <c r="K70" s="24"/>
      <c r="L70" s="25"/>
      <c r="M70" s="25"/>
      <c r="N70" s="25"/>
      <c r="O70" s="26" t="e">
        <f>L70/K70</f>
        <v>#DIV/0!</v>
      </c>
    </row>
    <row r="71" spans="1:15" ht="36.75" customHeight="1">
      <c r="A71" s="48" t="s">
        <v>168</v>
      </c>
      <c r="B71" s="49" t="s">
        <v>169</v>
      </c>
      <c r="C71" s="50" t="s">
        <v>161</v>
      </c>
      <c r="D71" s="50" t="s">
        <v>170</v>
      </c>
      <c r="E71" s="63" t="s">
        <v>172</v>
      </c>
      <c r="F71" s="50">
        <v>2</v>
      </c>
      <c r="G71" s="51" t="s">
        <v>261</v>
      </c>
      <c r="H71" s="50" t="s">
        <v>328</v>
      </c>
      <c r="I71" s="63" t="s">
        <v>165</v>
      </c>
      <c r="J71" s="58" t="s">
        <v>17</v>
      </c>
      <c r="K71" s="27"/>
      <c r="L71" s="20"/>
      <c r="M71" s="20"/>
      <c r="N71" s="20"/>
      <c r="O71" s="26" t="e">
        <f t="shared" ref="O71:O72" si="6">L71/K71</f>
        <v>#DIV/0!</v>
      </c>
    </row>
    <row r="72" spans="1:15" ht="13.5" customHeight="1" thickBot="1">
      <c r="A72" s="15" t="s">
        <v>28</v>
      </c>
      <c r="B72" s="11"/>
      <c r="C72" s="12"/>
      <c r="D72" s="12"/>
      <c r="E72" s="12"/>
      <c r="F72" s="47">
        <f>SUM(F70:F71)</f>
        <v>5</v>
      </c>
      <c r="G72" s="13"/>
      <c r="H72" s="13"/>
      <c r="I72" s="13"/>
      <c r="J72" s="46"/>
      <c r="K72" s="43">
        <f>SUM(K70:K71)</f>
        <v>0</v>
      </c>
      <c r="L72" s="22">
        <f>SUM(L70:L71)</f>
        <v>0</v>
      </c>
      <c r="M72" s="30"/>
      <c r="N72" s="30"/>
      <c r="O72" s="41" t="e">
        <f t="shared" si="6"/>
        <v>#DIV/0!</v>
      </c>
    </row>
    <row r="73" spans="1:15" ht="27" customHeight="1" thickBot="1">
      <c r="A73" s="103" t="s">
        <v>319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</row>
    <row r="74" spans="1:15" ht="16.5" customHeight="1">
      <c r="A74" s="106" t="s">
        <v>0</v>
      </c>
      <c r="B74" s="104" t="s">
        <v>1</v>
      </c>
      <c r="C74" s="104"/>
      <c r="D74" s="104"/>
      <c r="E74" s="104"/>
      <c r="F74" s="104" t="s">
        <v>2</v>
      </c>
      <c r="G74" s="104" t="s">
        <v>3</v>
      </c>
      <c r="H74" s="104"/>
      <c r="I74" s="104"/>
      <c r="J74" s="94" t="s">
        <v>4</v>
      </c>
      <c r="K74" s="109" t="s">
        <v>5</v>
      </c>
      <c r="L74" s="96" t="s">
        <v>6</v>
      </c>
      <c r="M74" s="16"/>
      <c r="N74" s="98" t="s">
        <v>7</v>
      </c>
      <c r="O74" s="100" t="s">
        <v>8</v>
      </c>
    </row>
    <row r="75" spans="1:15" ht="27" customHeight="1" thickBot="1">
      <c r="A75" s="108"/>
      <c r="B75" s="4" t="s">
        <v>50</v>
      </c>
      <c r="C75" s="4" t="s">
        <v>10</v>
      </c>
      <c r="D75" s="4" t="s">
        <v>11</v>
      </c>
      <c r="E75" s="4" t="s">
        <v>12</v>
      </c>
      <c r="F75" s="112"/>
      <c r="G75" s="4" t="s">
        <v>85</v>
      </c>
      <c r="H75" s="4" t="s">
        <v>13</v>
      </c>
      <c r="I75" s="4" t="s">
        <v>14</v>
      </c>
      <c r="J75" s="95"/>
      <c r="K75" s="110"/>
      <c r="L75" s="97"/>
      <c r="M75" s="17"/>
      <c r="N75" s="99"/>
      <c r="O75" s="101"/>
    </row>
    <row r="76" spans="1:15" ht="53.25" customHeight="1">
      <c r="A76" s="54" t="s">
        <v>93</v>
      </c>
      <c r="B76" s="55" t="s">
        <v>66</v>
      </c>
      <c r="C76" s="56" t="s">
        <v>202</v>
      </c>
      <c r="D76" s="56" t="s">
        <v>16</v>
      </c>
      <c r="E76" s="57" t="s">
        <v>115</v>
      </c>
      <c r="F76" s="56">
        <v>1</v>
      </c>
      <c r="G76" s="57" t="s">
        <v>282</v>
      </c>
      <c r="H76" s="56" t="s">
        <v>269</v>
      </c>
      <c r="I76" s="59" t="s">
        <v>17</v>
      </c>
      <c r="J76" s="68" t="s">
        <v>94</v>
      </c>
      <c r="K76" s="24"/>
      <c r="L76" s="25"/>
      <c r="M76" s="25"/>
      <c r="N76" s="25"/>
      <c r="O76" s="26" t="e">
        <f>L76/K76</f>
        <v>#DIV/0!</v>
      </c>
    </row>
    <row r="77" spans="1:15" ht="52.5" customHeight="1">
      <c r="A77" s="48" t="s">
        <v>65</v>
      </c>
      <c r="B77" s="49" t="s">
        <v>68</v>
      </c>
      <c r="C77" s="50" t="s">
        <v>202</v>
      </c>
      <c r="D77" s="50" t="s">
        <v>243</v>
      </c>
      <c r="E77" s="51" t="s">
        <v>67</v>
      </c>
      <c r="F77" s="50">
        <v>1</v>
      </c>
      <c r="G77" s="51" t="s">
        <v>260</v>
      </c>
      <c r="H77" s="50" t="s">
        <v>287</v>
      </c>
      <c r="I77" s="52" t="s">
        <v>17</v>
      </c>
      <c r="J77" s="67" t="s">
        <v>94</v>
      </c>
      <c r="K77" s="27"/>
      <c r="L77" s="20"/>
      <c r="M77" s="20"/>
      <c r="N77" s="20"/>
      <c r="O77" s="26" t="e">
        <f t="shared" ref="O77:O81" si="7">L77/K77</f>
        <v>#DIV/0!</v>
      </c>
    </row>
    <row r="78" spans="1:15" ht="53.25" customHeight="1">
      <c r="A78" s="48" t="s">
        <v>65</v>
      </c>
      <c r="B78" s="49" t="s">
        <v>69</v>
      </c>
      <c r="C78" s="50" t="s">
        <v>289</v>
      </c>
      <c r="D78" s="50" t="s">
        <v>24</v>
      </c>
      <c r="E78" s="51" t="s">
        <v>290</v>
      </c>
      <c r="F78" s="50">
        <v>1</v>
      </c>
      <c r="G78" s="51" t="s">
        <v>283</v>
      </c>
      <c r="H78" s="50" t="s">
        <v>292</v>
      </c>
      <c r="I78" s="63" t="s">
        <v>291</v>
      </c>
      <c r="J78" s="67" t="s">
        <v>94</v>
      </c>
      <c r="K78" s="27"/>
      <c r="L78" s="20"/>
      <c r="M78" s="20"/>
      <c r="N78" s="20"/>
      <c r="O78" s="26" t="e">
        <f t="shared" si="7"/>
        <v>#DIV/0!</v>
      </c>
    </row>
    <row r="79" spans="1:15" ht="53.25" customHeight="1">
      <c r="A79" s="48" t="s">
        <v>65</v>
      </c>
      <c r="B79" s="49" t="s">
        <v>70</v>
      </c>
      <c r="C79" s="50" t="s">
        <v>89</v>
      </c>
      <c r="D79" s="50" t="s">
        <v>24</v>
      </c>
      <c r="E79" s="51" t="s">
        <v>124</v>
      </c>
      <c r="F79" s="50">
        <v>1</v>
      </c>
      <c r="G79" s="51" t="s">
        <v>261</v>
      </c>
      <c r="H79" s="50" t="s">
        <v>288</v>
      </c>
      <c r="I79" s="51" t="s">
        <v>104</v>
      </c>
      <c r="J79" s="67" t="s">
        <v>94</v>
      </c>
      <c r="K79" s="27"/>
      <c r="L79" s="20"/>
      <c r="M79" s="20"/>
      <c r="N79" s="20"/>
      <c r="O79" s="26"/>
    </row>
    <row r="80" spans="1:15" ht="54" customHeight="1">
      <c r="A80" s="48" t="s">
        <v>65</v>
      </c>
      <c r="B80" s="49" t="s">
        <v>71</v>
      </c>
      <c r="C80" s="50" t="s">
        <v>161</v>
      </c>
      <c r="D80" s="50" t="s">
        <v>24</v>
      </c>
      <c r="E80" s="51" t="s">
        <v>293</v>
      </c>
      <c r="F80" s="50">
        <v>1</v>
      </c>
      <c r="G80" s="51" t="s">
        <v>261</v>
      </c>
      <c r="H80" s="50" t="s">
        <v>164</v>
      </c>
      <c r="I80" s="51" t="s">
        <v>165</v>
      </c>
      <c r="J80" s="67" t="s">
        <v>94</v>
      </c>
      <c r="K80" s="27"/>
      <c r="L80" s="20"/>
      <c r="M80" s="20"/>
      <c r="N80" s="20"/>
      <c r="O80" s="31" t="e">
        <f t="shared" si="7"/>
        <v>#DIV/0!</v>
      </c>
    </row>
    <row r="81" spans="1:15" ht="16.5" customHeight="1" thickBot="1">
      <c r="A81" s="15" t="s">
        <v>28</v>
      </c>
      <c r="B81" s="11"/>
      <c r="C81" s="12"/>
      <c r="D81" s="12"/>
      <c r="E81" s="12"/>
      <c r="F81" s="47">
        <f>SUM(F76:F80)</f>
        <v>5</v>
      </c>
      <c r="G81" s="13"/>
      <c r="H81" s="13"/>
      <c r="I81" s="13"/>
      <c r="J81" s="46"/>
      <c r="K81" s="43">
        <f>SUM(K76:K80)</f>
        <v>0</v>
      </c>
      <c r="L81" s="22">
        <f>SUM(L76:L80)</f>
        <v>0</v>
      </c>
      <c r="M81" s="30"/>
      <c r="N81" s="30"/>
      <c r="O81" s="41" t="e">
        <f t="shared" si="7"/>
        <v>#DIV/0!</v>
      </c>
    </row>
    <row r="82" spans="1:15" ht="16.5" customHeight="1" thickBot="1">
      <c r="A82" s="86"/>
      <c r="B82" s="87"/>
      <c r="C82" s="86"/>
      <c r="D82" s="86"/>
      <c r="E82" s="86"/>
      <c r="F82" s="86"/>
      <c r="G82" s="88"/>
      <c r="H82" s="88"/>
      <c r="I82" s="88"/>
      <c r="J82" s="86"/>
      <c r="K82" s="83"/>
      <c r="L82" s="83"/>
      <c r="M82" s="17"/>
      <c r="N82" s="17"/>
      <c r="O82" s="84"/>
    </row>
    <row r="83" spans="1:15" ht="60" customHeight="1" thickBot="1">
      <c r="A83" s="113" t="s">
        <v>320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3"/>
      <c r="L83" s="103"/>
      <c r="M83" s="103"/>
      <c r="N83" s="103"/>
      <c r="O83" s="103"/>
    </row>
    <row r="84" spans="1:15" ht="35.25" customHeight="1">
      <c r="A84" s="115" t="s">
        <v>0</v>
      </c>
      <c r="B84" s="119" t="s">
        <v>1</v>
      </c>
      <c r="C84" s="120"/>
      <c r="D84" s="120"/>
      <c r="E84" s="117"/>
      <c r="F84" s="96" t="s">
        <v>2</v>
      </c>
      <c r="G84" s="119" t="s">
        <v>3</v>
      </c>
      <c r="H84" s="120"/>
      <c r="I84" s="117"/>
      <c r="J84" s="100" t="s">
        <v>4</v>
      </c>
      <c r="K84" s="109" t="s">
        <v>5</v>
      </c>
      <c r="L84" s="96" t="s">
        <v>6</v>
      </c>
      <c r="M84" s="16"/>
      <c r="N84" s="98" t="s">
        <v>7</v>
      </c>
      <c r="O84" s="100" t="s">
        <v>8</v>
      </c>
    </row>
    <row r="85" spans="1:15" ht="45" customHeight="1" thickBot="1">
      <c r="A85" s="116"/>
      <c r="B85" s="69" t="s">
        <v>257</v>
      </c>
      <c r="C85" s="40" t="s">
        <v>10</v>
      </c>
      <c r="D85" s="40" t="s">
        <v>11</v>
      </c>
      <c r="E85" s="40" t="s">
        <v>12</v>
      </c>
      <c r="F85" s="97"/>
      <c r="G85" s="40" t="s">
        <v>87</v>
      </c>
      <c r="H85" s="40" t="s">
        <v>13</v>
      </c>
      <c r="I85" s="40" t="s">
        <v>14</v>
      </c>
      <c r="J85" s="101"/>
      <c r="K85" s="110"/>
      <c r="L85" s="97"/>
      <c r="M85" s="17"/>
      <c r="N85" s="99"/>
      <c r="O85" s="101"/>
    </row>
    <row r="86" spans="1:15" ht="60.75" customHeight="1">
      <c r="A86" s="5" t="s">
        <v>72</v>
      </c>
      <c r="B86" s="38" t="s">
        <v>73</v>
      </c>
      <c r="C86" s="6" t="s">
        <v>234</v>
      </c>
      <c r="D86" s="6" t="s">
        <v>24</v>
      </c>
      <c r="E86" s="7" t="s">
        <v>245</v>
      </c>
      <c r="F86" s="6">
        <v>1</v>
      </c>
      <c r="G86" s="7" t="s">
        <v>261</v>
      </c>
      <c r="H86" s="6" t="s">
        <v>294</v>
      </c>
      <c r="I86" s="36" t="s">
        <v>17</v>
      </c>
      <c r="J86" s="45" t="s">
        <v>17</v>
      </c>
      <c r="K86" s="24"/>
      <c r="L86" s="25"/>
      <c r="M86" s="25"/>
      <c r="N86" s="25"/>
      <c r="O86" s="26" t="e">
        <f>L86/K86</f>
        <v>#DIV/0!</v>
      </c>
    </row>
    <row r="87" spans="1:15" ht="60.75" customHeight="1">
      <c r="A87" s="8" t="s">
        <v>74</v>
      </c>
      <c r="B87" s="39" t="s">
        <v>75</v>
      </c>
      <c r="C87" s="9" t="s">
        <v>202</v>
      </c>
      <c r="D87" s="9" t="s">
        <v>244</v>
      </c>
      <c r="E87" s="10" t="s">
        <v>247</v>
      </c>
      <c r="F87" s="9">
        <v>1</v>
      </c>
      <c r="G87" s="10" t="s">
        <v>260</v>
      </c>
      <c r="H87" s="9" t="s">
        <v>295</v>
      </c>
      <c r="I87" s="37" t="s">
        <v>17</v>
      </c>
      <c r="J87" s="44" t="s">
        <v>17</v>
      </c>
      <c r="K87" s="24"/>
      <c r="L87" s="25"/>
      <c r="M87" s="20"/>
      <c r="N87" s="20"/>
      <c r="O87" s="26" t="e">
        <f t="shared" ref="O87:O91" si="8">L87/K87</f>
        <v>#DIV/0!</v>
      </c>
    </row>
    <row r="88" spans="1:15" ht="60.75" customHeight="1">
      <c r="A88" s="8" t="s">
        <v>74</v>
      </c>
      <c r="B88" s="39" t="s">
        <v>78</v>
      </c>
      <c r="C88" s="9" t="s">
        <v>45</v>
      </c>
      <c r="D88" s="9" t="s">
        <v>24</v>
      </c>
      <c r="E88" s="10" t="s">
        <v>246</v>
      </c>
      <c r="F88" s="9">
        <v>1</v>
      </c>
      <c r="G88" s="10" t="s">
        <v>261</v>
      </c>
      <c r="H88" s="10" t="s">
        <v>309</v>
      </c>
      <c r="I88" s="37" t="s">
        <v>17</v>
      </c>
      <c r="J88" s="44" t="s">
        <v>17</v>
      </c>
      <c r="K88" s="24"/>
      <c r="L88" s="25"/>
      <c r="M88" s="20"/>
      <c r="N88" s="20"/>
      <c r="O88" s="26" t="e">
        <f t="shared" si="8"/>
        <v>#DIV/0!</v>
      </c>
    </row>
    <row r="89" spans="1:15" ht="60.75" customHeight="1">
      <c r="A89" s="8" t="s">
        <v>76</v>
      </c>
      <c r="B89" s="39" t="s">
        <v>77</v>
      </c>
      <c r="C89" s="9" t="s">
        <v>249</v>
      </c>
      <c r="D89" s="9" t="s">
        <v>24</v>
      </c>
      <c r="E89" s="10" t="s">
        <v>246</v>
      </c>
      <c r="F89" s="9">
        <v>1</v>
      </c>
      <c r="G89" s="10" t="s">
        <v>261</v>
      </c>
      <c r="H89" s="10" t="s">
        <v>310</v>
      </c>
      <c r="I89" s="37" t="s">
        <v>17</v>
      </c>
      <c r="J89" s="44" t="s">
        <v>17</v>
      </c>
      <c r="K89" s="24"/>
      <c r="L89" s="25"/>
      <c r="M89" s="20" t="e">
        <f>VLOOKUP(B89,#REF!,1,0)</f>
        <v>#REF!</v>
      </c>
      <c r="N89" s="20" t="e">
        <f>VLOOKUP(B89,#REF!,5,0)</f>
        <v>#REF!</v>
      </c>
      <c r="O89" s="26" t="e">
        <f t="shared" si="8"/>
        <v>#DIV/0!</v>
      </c>
    </row>
    <row r="90" spans="1:15" ht="60.75" customHeight="1">
      <c r="A90" s="8" t="s">
        <v>76</v>
      </c>
      <c r="B90" s="39" t="s">
        <v>79</v>
      </c>
      <c r="C90" s="9" t="s">
        <v>45</v>
      </c>
      <c r="D90" s="9" t="s">
        <v>24</v>
      </c>
      <c r="E90" s="10" t="s">
        <v>246</v>
      </c>
      <c r="F90" s="9">
        <v>1</v>
      </c>
      <c r="G90" s="10" t="s">
        <v>261</v>
      </c>
      <c r="H90" s="9" t="s">
        <v>248</v>
      </c>
      <c r="I90" s="37" t="s">
        <v>17</v>
      </c>
      <c r="J90" s="44" t="s">
        <v>17</v>
      </c>
      <c r="K90" s="24"/>
      <c r="L90" s="25"/>
      <c r="M90" s="20"/>
      <c r="N90" s="20"/>
      <c r="O90" s="26" t="e">
        <f t="shared" si="8"/>
        <v>#DIV/0!</v>
      </c>
    </row>
    <row r="91" spans="1:15" ht="36" customHeight="1" thickBot="1">
      <c r="A91" s="15" t="s">
        <v>28</v>
      </c>
      <c r="B91" s="11"/>
      <c r="C91" s="12"/>
      <c r="D91" s="12"/>
      <c r="E91" s="12"/>
      <c r="F91" s="47">
        <f>SUM(F86:F90)</f>
        <v>5</v>
      </c>
      <c r="G91" s="13"/>
      <c r="H91" s="13"/>
      <c r="I91" s="13"/>
      <c r="J91" s="46"/>
      <c r="K91" s="43">
        <f>SUM(K86:K90)</f>
        <v>0</v>
      </c>
      <c r="L91" s="22">
        <f>SUM(L86:L90)</f>
        <v>0</v>
      </c>
      <c r="M91" s="30"/>
      <c r="N91" s="30"/>
      <c r="O91" s="41" t="e">
        <f t="shared" si="8"/>
        <v>#DIV/0!</v>
      </c>
    </row>
    <row r="92" spans="1:15" ht="36" customHeight="1" thickBot="1">
      <c r="A92" s="86"/>
      <c r="B92" s="87"/>
      <c r="C92" s="86"/>
      <c r="D92" s="86"/>
      <c r="E92" s="86"/>
      <c r="F92" s="86"/>
      <c r="G92" s="88"/>
      <c r="H92" s="88"/>
      <c r="I92" s="88"/>
      <c r="J92" s="86"/>
      <c r="K92" s="83"/>
      <c r="L92" s="83"/>
      <c r="M92" s="17"/>
      <c r="N92" s="17"/>
      <c r="O92" s="84"/>
    </row>
    <row r="93" spans="1:15" ht="24" customHeight="1" thickBot="1">
      <c r="A93" s="113" t="s">
        <v>321</v>
      </c>
      <c r="B93" s="105"/>
      <c r="C93" s="105"/>
      <c r="D93" s="105"/>
      <c r="E93" s="105"/>
      <c r="F93" s="105"/>
      <c r="G93" s="105"/>
      <c r="H93" s="105"/>
      <c r="I93" s="105"/>
      <c r="J93" s="105"/>
      <c r="K93" s="103"/>
      <c r="L93" s="103"/>
      <c r="M93" s="103"/>
      <c r="N93" s="103"/>
      <c r="O93" s="103"/>
    </row>
    <row r="94" spans="1:15" ht="12.75" customHeight="1">
      <c r="A94" s="106" t="s">
        <v>0</v>
      </c>
      <c r="B94" s="104" t="s">
        <v>1</v>
      </c>
      <c r="C94" s="104"/>
      <c r="D94" s="104"/>
      <c r="E94" s="104"/>
      <c r="F94" s="104" t="s">
        <v>2</v>
      </c>
      <c r="G94" s="104" t="s">
        <v>3</v>
      </c>
      <c r="H94" s="104"/>
      <c r="I94" s="104"/>
      <c r="J94" s="94" t="s">
        <v>4</v>
      </c>
      <c r="K94" s="109" t="s">
        <v>5</v>
      </c>
      <c r="L94" s="96" t="s">
        <v>6</v>
      </c>
      <c r="M94" s="16"/>
      <c r="N94" s="98" t="s">
        <v>7</v>
      </c>
      <c r="O94" s="100" t="s">
        <v>8</v>
      </c>
    </row>
    <row r="95" spans="1:15" ht="21.75" customHeight="1" thickBot="1">
      <c r="A95" s="108"/>
      <c r="B95" s="69" t="s">
        <v>258</v>
      </c>
      <c r="C95" s="4" t="s">
        <v>10</v>
      </c>
      <c r="D95" s="4" t="s">
        <v>11</v>
      </c>
      <c r="E95" s="4" t="s">
        <v>12</v>
      </c>
      <c r="F95" s="112"/>
      <c r="G95" s="4" t="s">
        <v>85</v>
      </c>
      <c r="H95" s="4" t="s">
        <v>13</v>
      </c>
      <c r="I95" s="4" t="s">
        <v>14</v>
      </c>
      <c r="J95" s="95"/>
      <c r="K95" s="110"/>
      <c r="L95" s="97"/>
      <c r="M95" s="17"/>
      <c r="N95" s="99"/>
      <c r="O95" s="101"/>
    </row>
    <row r="96" spans="1:15" ht="31.5" customHeight="1">
      <c r="A96" s="54" t="s">
        <v>117</v>
      </c>
      <c r="B96" s="56">
        <v>100201</v>
      </c>
      <c r="C96" s="56" t="s">
        <v>299</v>
      </c>
      <c r="D96" s="56" t="s">
        <v>16</v>
      </c>
      <c r="E96" s="57" t="s">
        <v>252</v>
      </c>
      <c r="F96" s="56">
        <v>1</v>
      </c>
      <c r="G96" s="65" t="s">
        <v>260</v>
      </c>
      <c r="H96" s="56" t="s">
        <v>37</v>
      </c>
      <c r="I96" s="59" t="s">
        <v>17</v>
      </c>
      <c r="J96" s="89" t="s">
        <v>301</v>
      </c>
      <c r="K96" s="24"/>
      <c r="L96" s="25"/>
      <c r="M96" s="25"/>
      <c r="N96" s="25"/>
      <c r="O96" s="26" t="e">
        <f>L96/K96</f>
        <v>#DIV/0!</v>
      </c>
    </row>
    <row r="97" spans="1:15" ht="31.5" customHeight="1">
      <c r="A97" s="48" t="s">
        <v>80</v>
      </c>
      <c r="B97" s="50">
        <v>100202</v>
      </c>
      <c r="C97" s="50" t="s">
        <v>299</v>
      </c>
      <c r="D97" s="50" t="s">
        <v>16</v>
      </c>
      <c r="E97" s="51" t="s">
        <v>252</v>
      </c>
      <c r="F97" s="50">
        <v>1</v>
      </c>
      <c r="G97" s="66" t="s">
        <v>274</v>
      </c>
      <c r="H97" s="50" t="s">
        <v>253</v>
      </c>
      <c r="I97" s="52" t="s">
        <v>17</v>
      </c>
      <c r="J97" s="80" t="s">
        <v>301</v>
      </c>
      <c r="K97" s="27"/>
      <c r="L97" s="20"/>
      <c r="M97" s="20"/>
      <c r="N97" s="20"/>
      <c r="O97" s="26" t="e">
        <f t="shared" ref="O97:O102" si="9">L97/K97</f>
        <v>#DIV/0!</v>
      </c>
    </row>
    <row r="98" spans="1:15" ht="31.5" customHeight="1">
      <c r="A98" s="48" t="s">
        <v>80</v>
      </c>
      <c r="B98" s="50">
        <v>100203</v>
      </c>
      <c r="C98" s="50" t="s">
        <v>299</v>
      </c>
      <c r="D98" s="50" t="s">
        <v>16</v>
      </c>
      <c r="E98" s="51" t="s">
        <v>303</v>
      </c>
      <c r="F98" s="50">
        <v>1</v>
      </c>
      <c r="G98" s="66" t="s">
        <v>260</v>
      </c>
      <c r="H98" s="50" t="s">
        <v>254</v>
      </c>
      <c r="I98" s="52" t="s">
        <v>227</v>
      </c>
      <c r="J98" s="80" t="s">
        <v>301</v>
      </c>
      <c r="K98" s="27"/>
      <c r="L98" s="20"/>
      <c r="M98" s="20"/>
      <c r="N98" s="20"/>
      <c r="O98" s="26" t="e">
        <f t="shared" si="9"/>
        <v>#DIV/0!</v>
      </c>
    </row>
    <row r="99" spans="1:15" ht="36" customHeight="1">
      <c r="A99" s="48" t="s">
        <v>80</v>
      </c>
      <c r="B99" s="50">
        <v>100204</v>
      </c>
      <c r="C99" s="50" t="s">
        <v>350</v>
      </c>
      <c r="D99" s="50" t="s">
        <v>330</v>
      </c>
      <c r="E99" s="51" t="s">
        <v>352</v>
      </c>
      <c r="F99" s="50">
        <v>1</v>
      </c>
      <c r="G99" s="66" t="s">
        <v>333</v>
      </c>
      <c r="H99" s="50" t="s">
        <v>339</v>
      </c>
      <c r="I99" s="52"/>
      <c r="J99" s="80" t="s">
        <v>353</v>
      </c>
      <c r="K99" s="27"/>
      <c r="L99" s="20"/>
      <c r="M99" s="20" t="e">
        <f>VLOOKUP(B99,#REF!,1,0)</f>
        <v>#REF!</v>
      </c>
      <c r="N99" s="20" t="e">
        <f>VLOOKUP(B99,#REF!,5,0)</f>
        <v>#REF!</v>
      </c>
      <c r="O99" s="26" t="e">
        <f t="shared" si="9"/>
        <v>#DIV/0!</v>
      </c>
    </row>
    <row r="100" spans="1:15" ht="41.25" customHeight="1">
      <c r="A100" s="48" t="s">
        <v>81</v>
      </c>
      <c r="B100" s="50">
        <v>100301</v>
      </c>
      <c r="C100" s="50" t="s">
        <v>250</v>
      </c>
      <c r="D100" s="50" t="s">
        <v>329</v>
      </c>
      <c r="E100" s="51" t="s">
        <v>302</v>
      </c>
      <c r="F100" s="50">
        <v>1</v>
      </c>
      <c r="G100" s="66" t="s">
        <v>332</v>
      </c>
      <c r="H100" s="50" t="s">
        <v>111</v>
      </c>
      <c r="I100" s="72" t="s">
        <v>334</v>
      </c>
      <c r="J100" s="81" t="s">
        <v>116</v>
      </c>
      <c r="K100" s="27"/>
      <c r="L100" s="20"/>
      <c r="M100" s="20"/>
      <c r="N100" s="20"/>
      <c r="O100" s="26" t="e">
        <f t="shared" si="9"/>
        <v>#DIV/0!</v>
      </c>
    </row>
    <row r="101" spans="1:15" ht="25.5" customHeight="1">
      <c r="A101" s="48" t="s">
        <v>81</v>
      </c>
      <c r="B101" s="50">
        <v>100302</v>
      </c>
      <c r="C101" s="50" t="s">
        <v>25</v>
      </c>
      <c r="D101" s="50" t="s">
        <v>251</v>
      </c>
      <c r="E101" s="51" t="s">
        <v>331</v>
      </c>
      <c r="F101" s="50">
        <v>1</v>
      </c>
      <c r="G101" s="66" t="s">
        <v>279</v>
      </c>
      <c r="H101" s="50" t="s">
        <v>248</v>
      </c>
      <c r="I101" s="51" t="s">
        <v>255</v>
      </c>
      <c r="J101" s="81" t="s">
        <v>256</v>
      </c>
      <c r="K101" s="27"/>
      <c r="L101" s="20"/>
      <c r="M101" s="20"/>
      <c r="N101" s="20"/>
      <c r="O101" s="26" t="e">
        <f t="shared" si="9"/>
        <v>#DIV/0!</v>
      </c>
    </row>
    <row r="102" spans="1:15" ht="12" customHeight="1" thickBot="1">
      <c r="A102" s="15" t="s">
        <v>28</v>
      </c>
      <c r="B102" s="11"/>
      <c r="C102" s="12"/>
      <c r="D102" s="12"/>
      <c r="E102" s="12"/>
      <c r="F102" s="47">
        <f>SUM(F96:F101)</f>
        <v>6</v>
      </c>
      <c r="G102" s="13"/>
      <c r="H102" s="12"/>
      <c r="I102" s="13"/>
      <c r="J102" s="46"/>
      <c r="K102" s="43">
        <f>SUM(K96:K101)</f>
        <v>0</v>
      </c>
      <c r="L102" s="22">
        <f>SUM(L96:L101)</f>
        <v>0</v>
      </c>
      <c r="M102" s="30"/>
      <c r="N102" s="30"/>
      <c r="O102" s="41" t="e">
        <f t="shared" si="9"/>
        <v>#DIV/0!</v>
      </c>
    </row>
    <row r="103" spans="1:15" ht="24" customHeight="1" thickBot="1">
      <c r="A103" s="114" t="s">
        <v>322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</row>
    <row r="104" spans="1:15" ht="12.75" customHeight="1">
      <c r="A104" s="106" t="s">
        <v>0</v>
      </c>
      <c r="B104" s="104" t="s">
        <v>1</v>
      </c>
      <c r="C104" s="104"/>
      <c r="D104" s="104"/>
      <c r="E104" s="104"/>
      <c r="F104" s="104" t="s">
        <v>2</v>
      </c>
      <c r="G104" s="104" t="s">
        <v>3</v>
      </c>
      <c r="H104" s="104"/>
      <c r="I104" s="104"/>
      <c r="J104" s="94" t="s">
        <v>4</v>
      </c>
      <c r="K104" s="117" t="s">
        <v>5</v>
      </c>
      <c r="L104" s="104" t="s">
        <v>6</v>
      </c>
      <c r="M104" s="33"/>
      <c r="N104" s="34" t="s">
        <v>7</v>
      </c>
      <c r="O104" s="94" t="s">
        <v>8</v>
      </c>
    </row>
    <row r="105" spans="1:15" ht="21.75" customHeight="1" thickBot="1">
      <c r="A105" s="107"/>
      <c r="B105" s="70" t="s">
        <v>259</v>
      </c>
      <c r="C105" s="14" t="s">
        <v>10</v>
      </c>
      <c r="D105" s="14" t="s">
        <v>11</v>
      </c>
      <c r="E105" s="14" t="s">
        <v>12</v>
      </c>
      <c r="F105" s="111"/>
      <c r="G105" s="14" t="s">
        <v>85</v>
      </c>
      <c r="H105" s="14" t="s">
        <v>13</v>
      </c>
      <c r="I105" s="14" t="s">
        <v>14</v>
      </c>
      <c r="J105" s="102"/>
      <c r="K105" s="118"/>
      <c r="L105" s="111"/>
      <c r="M105" s="35"/>
      <c r="N105" s="21"/>
      <c r="O105" s="102"/>
    </row>
    <row r="106" spans="1:15" ht="69" customHeight="1">
      <c r="A106" s="48" t="s">
        <v>83</v>
      </c>
      <c r="B106" s="50">
        <v>110201</v>
      </c>
      <c r="C106" s="50" t="s">
        <v>89</v>
      </c>
      <c r="D106" s="50" t="s">
        <v>24</v>
      </c>
      <c r="E106" s="66" t="s">
        <v>349</v>
      </c>
      <c r="F106" s="50">
        <v>2</v>
      </c>
      <c r="G106" s="51" t="s">
        <v>261</v>
      </c>
      <c r="H106" s="50" t="s">
        <v>297</v>
      </c>
      <c r="I106" s="52" t="s">
        <v>17</v>
      </c>
      <c r="J106" s="67" t="s">
        <v>82</v>
      </c>
      <c r="K106" s="27"/>
      <c r="L106" s="20"/>
      <c r="M106" s="20"/>
      <c r="N106" s="20"/>
      <c r="O106" s="26" t="e">
        <f t="shared" ref="O106:O109" si="10">L106/K106</f>
        <v>#DIV/0!</v>
      </c>
    </row>
    <row r="107" spans="1:15" ht="58.5" customHeight="1">
      <c r="A107" s="48" t="s">
        <v>83</v>
      </c>
      <c r="B107" s="50">
        <v>110202</v>
      </c>
      <c r="C107" s="50" t="s">
        <v>45</v>
      </c>
      <c r="D107" s="50" t="s">
        <v>24</v>
      </c>
      <c r="E107" s="66" t="s">
        <v>129</v>
      </c>
      <c r="F107" s="50">
        <v>2</v>
      </c>
      <c r="G107" s="51" t="s">
        <v>261</v>
      </c>
      <c r="H107" s="51" t="s">
        <v>298</v>
      </c>
      <c r="I107" s="52" t="s">
        <v>17</v>
      </c>
      <c r="J107" s="67" t="s">
        <v>82</v>
      </c>
      <c r="K107" s="27"/>
      <c r="L107" s="20"/>
      <c r="M107" s="20"/>
      <c r="N107" s="20"/>
      <c r="O107" s="26"/>
    </row>
    <row r="108" spans="1:15" ht="57" customHeight="1">
      <c r="A108" s="48" t="s">
        <v>83</v>
      </c>
      <c r="B108" s="50">
        <v>110203</v>
      </c>
      <c r="C108" s="50" t="s">
        <v>45</v>
      </c>
      <c r="D108" s="50" t="s">
        <v>24</v>
      </c>
      <c r="E108" s="66" t="s">
        <v>129</v>
      </c>
      <c r="F108" s="50">
        <v>1</v>
      </c>
      <c r="G108" s="51" t="s">
        <v>261</v>
      </c>
      <c r="H108" s="50" t="s">
        <v>285</v>
      </c>
      <c r="I108" s="52" t="s">
        <v>17</v>
      </c>
      <c r="J108" s="67" t="s">
        <v>82</v>
      </c>
      <c r="K108" s="27"/>
      <c r="L108" s="20"/>
      <c r="M108" s="20" t="e">
        <f>VLOOKUP(B108,#REF!,1,0)</f>
        <v>#REF!</v>
      </c>
      <c r="N108" s="20" t="e">
        <f>VLOOKUP(B108,#REF!,5,0)</f>
        <v>#REF!</v>
      </c>
      <c r="O108" s="26" t="e">
        <f t="shared" si="10"/>
        <v>#DIV/0!</v>
      </c>
    </row>
    <row r="109" spans="1:15" ht="18.75" customHeight="1" thickBot="1">
      <c r="A109" s="15" t="s">
        <v>28</v>
      </c>
      <c r="B109" s="11"/>
      <c r="C109" s="12"/>
      <c r="D109" s="12"/>
      <c r="E109" s="12"/>
      <c r="F109" s="47">
        <f>SUM(F106:F108)</f>
        <v>5</v>
      </c>
      <c r="G109" s="12"/>
      <c r="H109" s="12"/>
      <c r="I109" s="12"/>
      <c r="J109" s="46"/>
      <c r="K109" s="43">
        <f>SUM(K106:K108)</f>
        <v>0</v>
      </c>
      <c r="L109" s="22">
        <f>SUM(L106:L108)</f>
        <v>0</v>
      </c>
      <c r="M109" s="30"/>
      <c r="N109" s="30"/>
      <c r="O109" s="41" t="e">
        <f t="shared" si="10"/>
        <v>#DIV/0!</v>
      </c>
    </row>
    <row r="110" spans="1:15" ht="24.75" customHeight="1" thickBot="1">
      <c r="A110" s="90"/>
      <c r="B110" s="91"/>
      <c r="C110" s="90"/>
      <c r="D110" s="90"/>
      <c r="E110" s="90"/>
      <c r="F110" s="90"/>
      <c r="G110" s="90"/>
      <c r="H110" s="90"/>
      <c r="I110" s="90"/>
      <c r="J110" s="90"/>
      <c r="K110" s="83"/>
      <c r="L110" s="83"/>
      <c r="M110" s="17"/>
      <c r="N110" s="17"/>
      <c r="O110" s="84"/>
    </row>
    <row r="111" spans="1:15" ht="33" customHeight="1" thickBot="1">
      <c r="A111" s="105" t="s">
        <v>323</v>
      </c>
      <c r="B111" s="105"/>
      <c r="C111" s="105"/>
      <c r="D111" s="105"/>
      <c r="E111" s="105"/>
      <c r="F111" s="105"/>
      <c r="G111" s="105"/>
      <c r="H111" s="105"/>
      <c r="I111" s="105"/>
      <c r="J111" s="105"/>
      <c r="K111" s="103"/>
      <c r="L111" s="103"/>
      <c r="M111" s="103"/>
      <c r="N111" s="103"/>
      <c r="O111" s="103"/>
    </row>
    <row r="112" spans="1:15" ht="15" customHeight="1">
      <c r="A112" s="106" t="s">
        <v>0</v>
      </c>
      <c r="B112" s="104" t="s">
        <v>1</v>
      </c>
      <c r="C112" s="104"/>
      <c r="D112" s="104"/>
      <c r="E112" s="104"/>
      <c r="F112" s="104" t="s">
        <v>2</v>
      </c>
      <c r="G112" s="104" t="s">
        <v>3</v>
      </c>
      <c r="H112" s="104"/>
      <c r="I112" s="104"/>
      <c r="J112" s="94" t="s">
        <v>4</v>
      </c>
      <c r="K112" s="109" t="s">
        <v>5</v>
      </c>
      <c r="L112" s="96" t="s">
        <v>6</v>
      </c>
      <c r="M112" s="16"/>
      <c r="N112" s="98" t="s">
        <v>7</v>
      </c>
      <c r="O112" s="100" t="s">
        <v>8</v>
      </c>
    </row>
    <row r="113" spans="1:15" ht="27" customHeight="1" thickBot="1">
      <c r="A113" s="107"/>
      <c r="B113" s="14" t="s">
        <v>50</v>
      </c>
      <c r="C113" s="14" t="s">
        <v>10</v>
      </c>
      <c r="D113" s="14" t="s">
        <v>11</v>
      </c>
      <c r="E113" s="14" t="s">
        <v>12</v>
      </c>
      <c r="F113" s="111"/>
      <c r="G113" s="14" t="s">
        <v>88</v>
      </c>
      <c r="H113" s="14" t="s">
        <v>13</v>
      </c>
      <c r="I113" s="14" t="s">
        <v>14</v>
      </c>
      <c r="J113" s="102"/>
      <c r="K113" s="110"/>
      <c r="L113" s="97"/>
      <c r="M113" s="17"/>
      <c r="N113" s="99"/>
      <c r="O113" s="101"/>
    </row>
    <row r="114" spans="1:15" ht="34.5" customHeight="1">
      <c r="A114" s="54" t="s">
        <v>137</v>
      </c>
      <c r="B114" s="56">
        <v>120201</v>
      </c>
      <c r="C114" s="56" t="s">
        <v>143</v>
      </c>
      <c r="D114" s="56" t="s">
        <v>16</v>
      </c>
      <c r="E114" s="57" t="s">
        <v>150</v>
      </c>
      <c r="F114" s="56">
        <v>1</v>
      </c>
      <c r="G114" s="57" t="s">
        <v>274</v>
      </c>
      <c r="H114" s="56" t="s">
        <v>160</v>
      </c>
      <c r="I114" s="59" t="s">
        <v>17</v>
      </c>
      <c r="J114" s="60" t="s">
        <v>17</v>
      </c>
      <c r="K114" s="24"/>
      <c r="L114" s="25"/>
      <c r="M114" s="25"/>
      <c r="N114" s="25"/>
      <c r="O114" s="26" t="e">
        <f>L114/K114</f>
        <v>#DIV/0!</v>
      </c>
    </row>
    <row r="115" spans="1:15" ht="55.5" customHeight="1">
      <c r="A115" s="48" t="s">
        <v>138</v>
      </c>
      <c r="B115" s="50">
        <v>120202</v>
      </c>
      <c r="C115" s="50" t="s">
        <v>144</v>
      </c>
      <c r="D115" s="50" t="s">
        <v>16</v>
      </c>
      <c r="E115" s="51" t="s">
        <v>151</v>
      </c>
      <c r="F115" s="50">
        <v>1</v>
      </c>
      <c r="G115" s="51" t="s">
        <v>274</v>
      </c>
      <c r="H115" s="50" t="s">
        <v>286</v>
      </c>
      <c r="I115" s="52" t="s">
        <v>17</v>
      </c>
      <c r="J115" s="58" t="s">
        <v>17</v>
      </c>
      <c r="K115" s="27"/>
      <c r="L115" s="20"/>
      <c r="M115" s="20"/>
      <c r="N115" s="20"/>
      <c r="O115" s="26" t="e">
        <f t="shared" ref="O115:O122" si="11">L115/K115</f>
        <v>#DIV/0!</v>
      </c>
    </row>
    <row r="116" spans="1:15" ht="43.5" customHeight="1">
      <c r="A116" s="48" t="s">
        <v>137</v>
      </c>
      <c r="B116" s="50">
        <v>120203</v>
      </c>
      <c r="C116" s="50" t="s">
        <v>25</v>
      </c>
      <c r="D116" s="50" t="s">
        <v>146</v>
      </c>
      <c r="E116" s="51" t="s">
        <v>152</v>
      </c>
      <c r="F116" s="50">
        <v>1</v>
      </c>
      <c r="G116" s="51" t="s">
        <v>261</v>
      </c>
      <c r="H116" s="50" t="s">
        <v>354</v>
      </c>
      <c r="I116" s="52" t="s">
        <v>114</v>
      </c>
      <c r="J116" s="58" t="s">
        <v>17</v>
      </c>
      <c r="K116" s="27"/>
      <c r="L116" s="20"/>
      <c r="M116" s="20"/>
      <c r="N116" s="20"/>
      <c r="O116" s="26" t="e">
        <f t="shared" si="11"/>
        <v>#DIV/0!</v>
      </c>
    </row>
    <row r="117" spans="1:15" ht="43.5" customHeight="1">
      <c r="A117" s="48" t="s">
        <v>139</v>
      </c>
      <c r="B117" s="50">
        <v>120301</v>
      </c>
      <c r="C117" s="50" t="s">
        <v>121</v>
      </c>
      <c r="D117" s="50" t="s">
        <v>147</v>
      </c>
      <c r="E117" s="51" t="s">
        <v>152</v>
      </c>
      <c r="F117" s="50">
        <v>1</v>
      </c>
      <c r="G117" s="51" t="s">
        <v>265</v>
      </c>
      <c r="H117" s="50" t="s">
        <v>327</v>
      </c>
      <c r="I117" s="52" t="s">
        <v>159</v>
      </c>
      <c r="J117" s="58" t="s">
        <v>17</v>
      </c>
      <c r="K117" s="27"/>
      <c r="L117" s="20"/>
      <c r="M117" s="20"/>
      <c r="N117" s="20"/>
      <c r="O117" s="26" t="e">
        <f t="shared" si="11"/>
        <v>#DIV/0!</v>
      </c>
    </row>
    <row r="118" spans="1:15" ht="33" customHeight="1">
      <c r="A118" s="48" t="s">
        <v>140</v>
      </c>
      <c r="B118" s="50">
        <v>120302</v>
      </c>
      <c r="C118" s="50" t="s">
        <v>98</v>
      </c>
      <c r="D118" s="50" t="s">
        <v>149</v>
      </c>
      <c r="E118" s="51" t="s">
        <v>153</v>
      </c>
      <c r="F118" s="50">
        <v>1</v>
      </c>
      <c r="G118" s="51" t="s">
        <v>279</v>
      </c>
      <c r="H118" s="50" t="s">
        <v>156</v>
      </c>
      <c r="I118" s="52" t="s">
        <v>17</v>
      </c>
      <c r="J118" s="58" t="s">
        <v>17</v>
      </c>
      <c r="K118" s="27"/>
      <c r="L118" s="20"/>
      <c r="M118" s="20"/>
      <c r="N118" s="20"/>
      <c r="O118" s="26" t="e">
        <f t="shared" si="11"/>
        <v>#DIV/0!</v>
      </c>
    </row>
    <row r="119" spans="1:15" ht="102" customHeight="1">
      <c r="A119" s="48" t="s">
        <v>141</v>
      </c>
      <c r="B119" s="50">
        <v>120401</v>
      </c>
      <c r="C119" s="50" t="s">
        <v>145</v>
      </c>
      <c r="D119" s="50" t="s">
        <v>16</v>
      </c>
      <c r="E119" s="51" t="s">
        <v>154</v>
      </c>
      <c r="F119" s="50">
        <v>1</v>
      </c>
      <c r="G119" s="51" t="s">
        <v>260</v>
      </c>
      <c r="H119" s="50" t="s">
        <v>355</v>
      </c>
      <c r="I119" s="52" t="s">
        <v>17</v>
      </c>
      <c r="J119" s="58" t="s">
        <v>17</v>
      </c>
      <c r="K119" s="27"/>
      <c r="L119" s="20"/>
      <c r="M119" s="28"/>
      <c r="N119" s="28"/>
      <c r="O119" s="26" t="e">
        <f t="shared" si="11"/>
        <v>#DIV/0!</v>
      </c>
    </row>
    <row r="120" spans="1:15" ht="36" customHeight="1">
      <c r="A120" s="48" t="s">
        <v>142</v>
      </c>
      <c r="B120" s="50">
        <v>120501</v>
      </c>
      <c r="C120" s="50" t="s">
        <v>148</v>
      </c>
      <c r="D120" s="50" t="s">
        <v>16</v>
      </c>
      <c r="E120" s="51" t="s">
        <v>155</v>
      </c>
      <c r="F120" s="50">
        <v>1</v>
      </c>
      <c r="G120" s="51" t="s">
        <v>260</v>
      </c>
      <c r="H120" s="50" t="s">
        <v>157</v>
      </c>
      <c r="I120" s="52" t="s">
        <v>17</v>
      </c>
      <c r="J120" s="58" t="s">
        <v>17</v>
      </c>
      <c r="K120" s="27"/>
      <c r="L120" s="20"/>
      <c r="M120" s="28"/>
      <c r="N120" s="28"/>
      <c r="O120" s="26" t="e">
        <f t="shared" si="11"/>
        <v>#DIV/0!</v>
      </c>
    </row>
    <row r="121" spans="1:15" ht="42" customHeight="1">
      <c r="A121" s="48" t="s">
        <v>142</v>
      </c>
      <c r="B121" s="50">
        <v>120502</v>
      </c>
      <c r="C121" s="50" t="s">
        <v>121</v>
      </c>
      <c r="D121" s="50" t="s">
        <v>146</v>
      </c>
      <c r="E121" s="51" t="s">
        <v>152</v>
      </c>
      <c r="F121" s="50">
        <v>1</v>
      </c>
      <c r="G121" s="51" t="s">
        <v>284</v>
      </c>
      <c r="H121" s="50" t="s">
        <v>158</v>
      </c>
      <c r="I121" s="52" t="s">
        <v>17</v>
      </c>
      <c r="J121" s="58" t="s">
        <v>17</v>
      </c>
      <c r="K121" s="27"/>
      <c r="L121" s="20"/>
      <c r="M121" s="28"/>
      <c r="N121" s="28"/>
      <c r="O121" s="26" t="e">
        <f t="shared" si="11"/>
        <v>#DIV/0!</v>
      </c>
    </row>
    <row r="122" spans="1:15" ht="21.75" customHeight="1" thickBot="1">
      <c r="A122" s="15" t="s">
        <v>28</v>
      </c>
      <c r="B122" s="11"/>
      <c r="C122" s="12"/>
      <c r="D122" s="12"/>
      <c r="E122" s="32"/>
      <c r="F122" s="47">
        <f>SUM(F114:F121)</f>
        <v>8</v>
      </c>
      <c r="G122" s="13"/>
      <c r="H122" s="13"/>
      <c r="I122" s="13"/>
      <c r="J122" s="46"/>
      <c r="K122" s="43">
        <f>SUM(K114:K121)</f>
        <v>0</v>
      </c>
      <c r="L122" s="22">
        <f>SUM(L114:L121)</f>
        <v>0</v>
      </c>
      <c r="M122" s="30"/>
      <c r="N122" s="30"/>
      <c r="O122" s="41" t="e">
        <f t="shared" si="11"/>
        <v>#DIV/0!</v>
      </c>
    </row>
    <row r="123" spans="1:15" ht="21.75" customHeight="1" thickBot="1">
      <c r="A123" s="86"/>
      <c r="B123" s="87"/>
      <c r="C123" s="86"/>
      <c r="D123" s="86"/>
      <c r="E123" s="92"/>
      <c r="F123" s="86"/>
      <c r="G123" s="88"/>
      <c r="H123" s="88"/>
      <c r="I123" s="88"/>
      <c r="J123" s="86"/>
      <c r="K123" s="83"/>
      <c r="L123" s="83"/>
      <c r="M123" s="17"/>
      <c r="N123" s="17"/>
      <c r="O123" s="84"/>
    </row>
    <row r="124" spans="1:15" ht="36" customHeight="1" thickBot="1">
      <c r="A124" s="105" t="s">
        <v>324</v>
      </c>
      <c r="B124" s="105"/>
      <c r="C124" s="105"/>
      <c r="D124" s="105"/>
      <c r="E124" s="105"/>
      <c r="F124" s="105"/>
      <c r="G124" s="105"/>
      <c r="H124" s="105"/>
      <c r="I124" s="105"/>
      <c r="J124" s="105"/>
      <c r="K124" s="103"/>
      <c r="L124" s="103"/>
      <c r="M124" s="103"/>
      <c r="N124" s="103"/>
      <c r="O124" s="103"/>
    </row>
    <row r="125" spans="1:15" ht="39" customHeight="1">
      <c r="A125" s="106" t="s">
        <v>0</v>
      </c>
      <c r="B125" s="104" t="s">
        <v>1</v>
      </c>
      <c r="C125" s="104"/>
      <c r="D125" s="104"/>
      <c r="E125" s="104"/>
      <c r="F125" s="104" t="s">
        <v>2</v>
      </c>
      <c r="G125" s="104" t="s">
        <v>3</v>
      </c>
      <c r="H125" s="104"/>
      <c r="I125" s="104"/>
      <c r="J125" s="94" t="s">
        <v>4</v>
      </c>
      <c r="K125" s="109" t="s">
        <v>5</v>
      </c>
      <c r="L125" s="96" t="s">
        <v>6</v>
      </c>
      <c r="M125" s="16"/>
      <c r="N125" s="98" t="s">
        <v>7</v>
      </c>
      <c r="O125" s="100" t="s">
        <v>8</v>
      </c>
    </row>
    <row r="126" spans="1:15" ht="51.75" customHeight="1" thickBot="1">
      <c r="A126" s="107"/>
      <c r="B126" s="14" t="s">
        <v>50</v>
      </c>
      <c r="C126" s="14" t="s">
        <v>10</v>
      </c>
      <c r="D126" s="14" t="s">
        <v>11</v>
      </c>
      <c r="E126" s="14" t="s">
        <v>12</v>
      </c>
      <c r="F126" s="111"/>
      <c r="G126" s="14" t="s">
        <v>85</v>
      </c>
      <c r="H126" s="14" t="s">
        <v>13</v>
      </c>
      <c r="I126" s="14" t="s">
        <v>14</v>
      </c>
      <c r="J126" s="102"/>
      <c r="K126" s="110"/>
      <c r="L126" s="97"/>
      <c r="M126" s="17"/>
      <c r="N126" s="99"/>
      <c r="O126" s="101"/>
    </row>
    <row r="127" spans="1:15" ht="37.5" customHeight="1">
      <c r="A127" s="54" t="s">
        <v>84</v>
      </c>
      <c r="B127" s="56">
        <v>130101</v>
      </c>
      <c r="C127" s="56" t="s">
        <v>178</v>
      </c>
      <c r="D127" s="56" t="s">
        <v>16</v>
      </c>
      <c r="E127" s="57" t="s">
        <v>131</v>
      </c>
      <c r="F127" s="56">
        <v>1</v>
      </c>
      <c r="G127" s="57" t="s">
        <v>281</v>
      </c>
      <c r="H127" s="56" t="s">
        <v>296</v>
      </c>
      <c r="I127" s="59" t="s">
        <v>17</v>
      </c>
      <c r="J127" s="60" t="s">
        <v>17</v>
      </c>
      <c r="K127" s="24"/>
      <c r="L127" s="25"/>
      <c r="M127" s="25"/>
      <c r="N127" s="25"/>
      <c r="O127" s="26" t="e">
        <f>L127/K127</f>
        <v>#DIV/0!</v>
      </c>
    </row>
    <row r="128" spans="1:15" ht="49.5" customHeight="1">
      <c r="A128" s="48" t="s">
        <v>120</v>
      </c>
      <c r="B128" s="50">
        <v>130201</v>
      </c>
      <c r="C128" s="50" t="s">
        <v>121</v>
      </c>
      <c r="D128" s="50" t="s">
        <v>122</v>
      </c>
      <c r="E128" s="51" t="s">
        <v>132</v>
      </c>
      <c r="F128" s="50">
        <v>1</v>
      </c>
      <c r="G128" s="51" t="s">
        <v>261</v>
      </c>
      <c r="H128" s="50" t="s">
        <v>134</v>
      </c>
      <c r="I128" s="52" t="s">
        <v>17</v>
      </c>
      <c r="J128" s="61" t="s">
        <v>116</v>
      </c>
      <c r="K128" s="27"/>
      <c r="L128" s="20"/>
      <c r="M128" s="20"/>
      <c r="N128" s="20"/>
      <c r="O128" s="26" t="e">
        <f t="shared" ref="O128:O132" si="12">L128/K128</f>
        <v>#DIV/0!</v>
      </c>
    </row>
    <row r="129" spans="1:15" ht="49.5" customHeight="1">
      <c r="A129" s="48" t="s">
        <v>120</v>
      </c>
      <c r="B129" s="50">
        <v>130202</v>
      </c>
      <c r="C129" s="50" t="s">
        <v>121</v>
      </c>
      <c r="D129" s="50" t="s">
        <v>122</v>
      </c>
      <c r="E129" s="51" t="s">
        <v>133</v>
      </c>
      <c r="F129" s="50">
        <v>1</v>
      </c>
      <c r="G129" s="51" t="s">
        <v>261</v>
      </c>
      <c r="H129" s="50" t="s">
        <v>135</v>
      </c>
      <c r="I129" s="52" t="s">
        <v>17</v>
      </c>
      <c r="J129" s="61" t="s">
        <v>116</v>
      </c>
      <c r="K129" s="27"/>
      <c r="L129" s="20"/>
      <c r="M129" s="20"/>
      <c r="N129" s="20"/>
      <c r="O129" s="26" t="e">
        <f t="shared" si="12"/>
        <v>#DIV/0!</v>
      </c>
    </row>
    <row r="130" spans="1:15" ht="49.5" customHeight="1">
      <c r="A130" s="48" t="s">
        <v>120</v>
      </c>
      <c r="B130" s="50">
        <v>130203</v>
      </c>
      <c r="C130" s="50" t="s">
        <v>98</v>
      </c>
      <c r="D130" s="50" t="s">
        <v>122</v>
      </c>
      <c r="E130" s="51" t="s">
        <v>130</v>
      </c>
      <c r="F130" s="50">
        <v>1</v>
      </c>
      <c r="G130" s="51" t="s">
        <v>261</v>
      </c>
      <c r="H130" s="50" t="s">
        <v>100</v>
      </c>
      <c r="I130" s="52" t="s">
        <v>17</v>
      </c>
      <c r="J130" s="61" t="s">
        <v>116</v>
      </c>
      <c r="K130" s="27"/>
      <c r="L130" s="20"/>
      <c r="M130" s="20" t="e">
        <f>VLOOKUP(B130,#REF!,1,0)</f>
        <v>#REF!</v>
      </c>
      <c r="N130" s="20" t="e">
        <f>VLOOKUP(B130,#REF!,5,0)</f>
        <v>#REF!</v>
      </c>
      <c r="O130" s="26" t="e">
        <f t="shared" si="12"/>
        <v>#DIV/0!</v>
      </c>
    </row>
    <row r="131" spans="1:15" ht="49.5" customHeight="1">
      <c r="A131" s="48" t="s">
        <v>120</v>
      </c>
      <c r="B131" s="50">
        <v>130204</v>
      </c>
      <c r="C131" s="50" t="s">
        <v>98</v>
      </c>
      <c r="D131" s="50" t="s">
        <v>122</v>
      </c>
      <c r="E131" s="51" t="s">
        <v>130</v>
      </c>
      <c r="F131" s="50">
        <v>1</v>
      </c>
      <c r="G131" s="51" t="s">
        <v>261</v>
      </c>
      <c r="H131" s="50" t="s">
        <v>136</v>
      </c>
      <c r="I131" s="52" t="s">
        <v>17</v>
      </c>
      <c r="J131" s="61" t="s">
        <v>116</v>
      </c>
      <c r="K131" s="27"/>
      <c r="L131" s="20"/>
      <c r="M131" s="20"/>
      <c r="N131" s="20"/>
      <c r="O131" s="26" t="e">
        <f t="shared" si="12"/>
        <v>#DIV/0!</v>
      </c>
    </row>
    <row r="132" spans="1:15" ht="32.25" customHeight="1" thickBot="1">
      <c r="A132" s="15" t="s">
        <v>28</v>
      </c>
      <c r="B132" s="11"/>
      <c r="C132" s="12"/>
      <c r="D132" s="12"/>
      <c r="E132" s="12"/>
      <c r="F132" s="47">
        <f>SUM(F127:F131)</f>
        <v>5</v>
      </c>
      <c r="G132" s="13"/>
      <c r="H132" s="13"/>
      <c r="I132" s="13"/>
      <c r="J132" s="46"/>
      <c r="K132" s="43">
        <f>SUM(K127:K131)</f>
        <v>0</v>
      </c>
      <c r="L132" s="22">
        <f>SUM(L127:L131)</f>
        <v>0</v>
      </c>
      <c r="M132" s="30"/>
      <c r="N132" s="30"/>
      <c r="O132" s="41" t="e">
        <f t="shared" si="12"/>
        <v>#DIV/0!</v>
      </c>
    </row>
  </sheetData>
  <mergeCells count="130">
    <mergeCell ref="J29:J30"/>
    <mergeCell ref="A74:A75"/>
    <mergeCell ref="K47:K48"/>
    <mergeCell ref="K57:K58"/>
    <mergeCell ref="N37:N38"/>
    <mergeCell ref="N47:N48"/>
    <mergeCell ref="N57:N58"/>
    <mergeCell ref="A1:O1"/>
    <mergeCell ref="A2:O2"/>
    <mergeCell ref="B3:E3"/>
    <mergeCell ref="G3:I3"/>
    <mergeCell ref="A16:O16"/>
    <mergeCell ref="B17:E17"/>
    <mergeCell ref="G17:I17"/>
    <mergeCell ref="A28:O28"/>
    <mergeCell ref="B29:E29"/>
    <mergeCell ref="G29:I29"/>
    <mergeCell ref="K3:K4"/>
    <mergeCell ref="K17:K18"/>
    <mergeCell ref="K29:K30"/>
    <mergeCell ref="N3:N4"/>
    <mergeCell ref="N17:N18"/>
    <mergeCell ref="N29:N30"/>
    <mergeCell ref="J3:J4"/>
    <mergeCell ref="F104:F105"/>
    <mergeCell ref="F112:F113"/>
    <mergeCell ref="K94:K95"/>
    <mergeCell ref="K104:K105"/>
    <mergeCell ref="K112:K113"/>
    <mergeCell ref="N94:N95"/>
    <mergeCell ref="N112:N113"/>
    <mergeCell ref="A67:O67"/>
    <mergeCell ref="B68:E68"/>
    <mergeCell ref="G68:I68"/>
    <mergeCell ref="A73:O73"/>
    <mergeCell ref="B74:E74"/>
    <mergeCell ref="G74:I74"/>
    <mergeCell ref="A83:O83"/>
    <mergeCell ref="B84:E84"/>
    <mergeCell ref="G84:I84"/>
    <mergeCell ref="F84:F85"/>
    <mergeCell ref="K68:K69"/>
    <mergeCell ref="K74:K75"/>
    <mergeCell ref="K84:K85"/>
    <mergeCell ref="N68:N69"/>
    <mergeCell ref="N74:N75"/>
    <mergeCell ref="A84:A85"/>
    <mergeCell ref="A94:A95"/>
    <mergeCell ref="A104:A105"/>
    <mergeCell ref="A112:A113"/>
    <mergeCell ref="A125:A126"/>
    <mergeCell ref="F3:F4"/>
    <mergeCell ref="F17:F18"/>
    <mergeCell ref="F29:F30"/>
    <mergeCell ref="F37:F38"/>
    <mergeCell ref="F47:F48"/>
    <mergeCell ref="F57:F58"/>
    <mergeCell ref="F68:F69"/>
    <mergeCell ref="F74:F75"/>
    <mergeCell ref="A93:O93"/>
    <mergeCell ref="B94:E94"/>
    <mergeCell ref="G94:I94"/>
    <mergeCell ref="A103:O103"/>
    <mergeCell ref="B104:E104"/>
    <mergeCell ref="G104:I104"/>
    <mergeCell ref="A111:O111"/>
    <mergeCell ref="B112:E112"/>
    <mergeCell ref="G112:I112"/>
    <mergeCell ref="J17:J18"/>
    <mergeCell ref="F125:F126"/>
    <mergeCell ref="F94:F95"/>
    <mergeCell ref="A3:A4"/>
    <mergeCell ref="A17:A18"/>
    <mergeCell ref="A29:A30"/>
    <mergeCell ref="A37:A38"/>
    <mergeCell ref="A47:A48"/>
    <mergeCell ref="A57:A58"/>
    <mergeCell ref="A68:A69"/>
    <mergeCell ref="K125:K126"/>
    <mergeCell ref="A124:O124"/>
    <mergeCell ref="B125:E125"/>
    <mergeCell ref="G125:I125"/>
    <mergeCell ref="J74:J75"/>
    <mergeCell ref="J84:J85"/>
    <mergeCell ref="J94:J95"/>
    <mergeCell ref="J104:J105"/>
    <mergeCell ref="L84:L85"/>
    <mergeCell ref="G57:I57"/>
    <mergeCell ref="K37:K38"/>
    <mergeCell ref="O84:O85"/>
    <mergeCell ref="L94:L95"/>
    <mergeCell ref="L104:L105"/>
    <mergeCell ref="L112:L113"/>
    <mergeCell ref="J37:J38"/>
    <mergeCell ref="J47:J48"/>
    <mergeCell ref="J57:J58"/>
    <mergeCell ref="O3:O4"/>
    <mergeCell ref="O17:O18"/>
    <mergeCell ref="O29:O30"/>
    <mergeCell ref="O37:O38"/>
    <mergeCell ref="O47:O48"/>
    <mergeCell ref="O57:O58"/>
    <mergeCell ref="O68:O69"/>
    <mergeCell ref="O74:O75"/>
    <mergeCell ref="L3:L4"/>
    <mergeCell ref="L17:L18"/>
    <mergeCell ref="L29:L30"/>
    <mergeCell ref="L37:L38"/>
    <mergeCell ref="L47:L48"/>
    <mergeCell ref="L57:L58"/>
    <mergeCell ref="L68:L69"/>
    <mergeCell ref="L74:L75"/>
    <mergeCell ref="A36:O36"/>
    <mergeCell ref="B37:E37"/>
    <mergeCell ref="G37:I37"/>
    <mergeCell ref="A46:O46"/>
    <mergeCell ref="B47:E47"/>
    <mergeCell ref="G47:I47"/>
    <mergeCell ref="A56:O56"/>
    <mergeCell ref="B57:E57"/>
    <mergeCell ref="J68:J69"/>
    <mergeCell ref="L125:L126"/>
    <mergeCell ref="N125:N126"/>
    <mergeCell ref="O94:O95"/>
    <mergeCell ref="O104:O105"/>
    <mergeCell ref="O112:O113"/>
    <mergeCell ref="O125:O126"/>
    <mergeCell ref="J125:J126"/>
    <mergeCell ref="N84:N85"/>
    <mergeCell ref="J112:J113"/>
  </mergeCells>
  <phoneticPr fontId="11" type="noConversion"/>
  <printOptions horizontalCentered="1" verticalCentered="1"/>
  <pageMargins left="0.19685039370078741" right="0.19685039370078741" top="0.35433070866141736" bottom="0.5118110236220472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招聘计划与岗位需求表</vt:lpstr>
      <vt:lpstr>招聘计划与岗位需求表!Print_Area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2021-02-20T09:37:03Z</cp:lastPrinted>
  <dcterms:created xsi:type="dcterms:W3CDTF">2006-09-16T00:00:00Z</dcterms:created>
  <dcterms:modified xsi:type="dcterms:W3CDTF">2021-03-11T09:05:14Z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